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88" windowWidth="15036" windowHeight="8148"/>
  </bookViews>
  <sheets>
    <sheet name="Все года" sheetId="1" r:id="rId1"/>
  </sheets>
  <definedNames>
    <definedName name="_xlnm.Print_Titles" localSheetId="0">'Все года'!$8:$8</definedName>
  </definedNames>
  <calcPr calcId="145621"/>
</workbook>
</file>

<file path=xl/calcChain.xml><?xml version="1.0" encoding="utf-8"?>
<calcChain xmlns="http://schemas.openxmlformats.org/spreadsheetml/2006/main">
  <c r="U87" i="1" l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T87" i="1"/>
  <c r="U85" i="1"/>
  <c r="V85" i="1"/>
  <c r="V84" i="1" s="1"/>
  <c r="W85" i="1"/>
  <c r="X85" i="1"/>
  <c r="Y85" i="1"/>
  <c r="Z85" i="1"/>
  <c r="Z84" i="1" s="1"/>
  <c r="AA85" i="1"/>
  <c r="AB85" i="1"/>
  <c r="AC85" i="1"/>
  <c r="AD85" i="1"/>
  <c r="AD84" i="1" s="1"/>
  <c r="AE85" i="1"/>
  <c r="AF85" i="1"/>
  <c r="AG85" i="1"/>
  <c r="AH85" i="1"/>
  <c r="AH84" i="1" s="1"/>
  <c r="AI85" i="1"/>
  <c r="AJ85" i="1"/>
  <c r="AK85" i="1"/>
  <c r="AL85" i="1"/>
  <c r="AL84" i="1" s="1"/>
  <c r="AM85" i="1"/>
  <c r="AN85" i="1"/>
  <c r="T85" i="1"/>
  <c r="AO81" i="1"/>
  <c r="AP81" i="1"/>
  <c r="AQ81" i="1"/>
  <c r="AR81" i="1"/>
  <c r="AS81" i="1"/>
  <c r="U82" i="1"/>
  <c r="U81" i="1" s="1"/>
  <c r="V82" i="1"/>
  <c r="V81" i="1" s="1"/>
  <c r="W82" i="1"/>
  <c r="W81" i="1" s="1"/>
  <c r="X82" i="1"/>
  <c r="X81" i="1" s="1"/>
  <c r="Y82" i="1"/>
  <c r="Y81" i="1" s="1"/>
  <c r="Z82" i="1"/>
  <c r="Z81" i="1" s="1"/>
  <c r="AA82" i="1"/>
  <c r="AA81" i="1" s="1"/>
  <c r="AB82" i="1"/>
  <c r="AB81" i="1" s="1"/>
  <c r="AC82" i="1"/>
  <c r="AC81" i="1" s="1"/>
  <c r="AD82" i="1"/>
  <c r="AD81" i="1" s="1"/>
  <c r="AE82" i="1"/>
  <c r="AE81" i="1" s="1"/>
  <c r="AF82" i="1"/>
  <c r="AF81" i="1" s="1"/>
  <c r="AG82" i="1"/>
  <c r="AG81" i="1" s="1"/>
  <c r="AH82" i="1"/>
  <c r="AH81" i="1" s="1"/>
  <c r="AI82" i="1"/>
  <c r="AI81" i="1" s="1"/>
  <c r="AJ82" i="1"/>
  <c r="AJ81" i="1" s="1"/>
  <c r="AK82" i="1"/>
  <c r="AK81" i="1" s="1"/>
  <c r="AL82" i="1"/>
  <c r="AL81" i="1" s="1"/>
  <c r="AM82" i="1"/>
  <c r="AM81" i="1" s="1"/>
  <c r="AN82" i="1"/>
  <c r="AN81" i="1" s="1"/>
  <c r="T82" i="1"/>
  <c r="T81" i="1" s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T78" i="1"/>
  <c r="U76" i="1"/>
  <c r="U75" i="1" s="1"/>
  <c r="V76" i="1"/>
  <c r="V75" i="1" s="1"/>
  <c r="W76" i="1"/>
  <c r="W75" i="1" s="1"/>
  <c r="X76" i="1"/>
  <c r="X75" i="1" s="1"/>
  <c r="Y76" i="1"/>
  <c r="Y75" i="1" s="1"/>
  <c r="Z76" i="1"/>
  <c r="Z75" i="1" s="1"/>
  <c r="AA76" i="1"/>
  <c r="AA75" i="1" s="1"/>
  <c r="AB76" i="1"/>
  <c r="AB75" i="1" s="1"/>
  <c r="AC76" i="1"/>
  <c r="AC75" i="1" s="1"/>
  <c r="AD76" i="1"/>
  <c r="AD75" i="1" s="1"/>
  <c r="AE76" i="1"/>
  <c r="AE75" i="1" s="1"/>
  <c r="AF76" i="1"/>
  <c r="AF75" i="1" s="1"/>
  <c r="AG76" i="1"/>
  <c r="AG75" i="1" s="1"/>
  <c r="AH76" i="1"/>
  <c r="AH75" i="1" s="1"/>
  <c r="AI76" i="1"/>
  <c r="AI75" i="1" s="1"/>
  <c r="AJ76" i="1"/>
  <c r="AJ75" i="1" s="1"/>
  <c r="AK76" i="1"/>
  <c r="AK75" i="1" s="1"/>
  <c r="AL76" i="1"/>
  <c r="AL75" i="1" s="1"/>
  <c r="AM76" i="1"/>
  <c r="AM75" i="1" s="1"/>
  <c r="AN76" i="1"/>
  <c r="AN75" i="1" s="1"/>
  <c r="T76" i="1"/>
  <c r="T75" i="1" s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T71" i="1"/>
  <c r="U69" i="1"/>
  <c r="U68" i="1" s="1"/>
  <c r="V69" i="1"/>
  <c r="V68" i="1" s="1"/>
  <c r="W69" i="1"/>
  <c r="W68" i="1" s="1"/>
  <c r="X69" i="1"/>
  <c r="X68" i="1" s="1"/>
  <c r="Y69" i="1"/>
  <c r="Y68" i="1" s="1"/>
  <c r="Z69" i="1"/>
  <c r="Z68" i="1" s="1"/>
  <c r="AA69" i="1"/>
  <c r="AA68" i="1" s="1"/>
  <c r="AB69" i="1"/>
  <c r="AB68" i="1" s="1"/>
  <c r="AC69" i="1"/>
  <c r="AC68" i="1" s="1"/>
  <c r="AD69" i="1"/>
  <c r="AD68" i="1" s="1"/>
  <c r="AE69" i="1"/>
  <c r="AE68" i="1" s="1"/>
  <c r="AF69" i="1"/>
  <c r="AF68" i="1" s="1"/>
  <c r="AG69" i="1"/>
  <c r="AG68" i="1" s="1"/>
  <c r="AH69" i="1"/>
  <c r="AH68" i="1" s="1"/>
  <c r="AI69" i="1"/>
  <c r="AI68" i="1" s="1"/>
  <c r="AJ69" i="1"/>
  <c r="AJ68" i="1" s="1"/>
  <c r="AK69" i="1"/>
  <c r="AK68" i="1" s="1"/>
  <c r="AL69" i="1"/>
  <c r="AL68" i="1" s="1"/>
  <c r="AM69" i="1"/>
  <c r="AM68" i="1" s="1"/>
  <c r="AN69" i="1"/>
  <c r="AN68" i="1" s="1"/>
  <c r="T69" i="1"/>
  <c r="T68" i="1" s="1"/>
  <c r="AM84" i="1" l="1"/>
  <c r="AI84" i="1"/>
  <c r="AE84" i="1"/>
  <c r="AA84" i="1"/>
  <c r="W84" i="1"/>
  <c r="AN84" i="1"/>
  <c r="AJ84" i="1"/>
  <c r="AF84" i="1"/>
  <c r="AB84" i="1"/>
  <c r="X84" i="1"/>
  <c r="T84" i="1"/>
  <c r="AK84" i="1"/>
  <c r="AG84" i="1"/>
  <c r="AC84" i="1"/>
  <c r="Y84" i="1"/>
  <c r="U84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T65" i="1"/>
  <c r="U63" i="1" l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T63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T60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T55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T50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T47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T45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T42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T40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T27" i="1"/>
  <c r="AN49" i="1" l="1"/>
  <c r="AJ49" i="1"/>
  <c r="AF49" i="1"/>
  <c r="AB49" i="1"/>
  <c r="X49" i="1"/>
  <c r="AH49" i="1"/>
  <c r="Z49" i="1"/>
  <c r="T49" i="1"/>
  <c r="AK49" i="1"/>
  <c r="AG49" i="1"/>
  <c r="AC49" i="1"/>
  <c r="Y49" i="1"/>
  <c r="U49" i="1"/>
  <c r="AM49" i="1"/>
  <c r="AI49" i="1"/>
  <c r="AE49" i="1"/>
  <c r="AA49" i="1"/>
  <c r="W49" i="1"/>
  <c r="AL49" i="1"/>
  <c r="AD49" i="1"/>
  <c r="V49" i="1"/>
  <c r="AH39" i="1"/>
  <c r="Z39" i="1"/>
  <c r="AL39" i="1"/>
  <c r="AD39" i="1"/>
  <c r="V39" i="1"/>
  <c r="AN39" i="1"/>
  <c r="AJ39" i="1"/>
  <c r="AF39" i="1"/>
  <c r="AB39" i="1"/>
  <c r="AM39" i="1"/>
  <c r="AI39" i="1"/>
  <c r="AE39" i="1"/>
  <c r="AA39" i="1"/>
  <c r="W39" i="1"/>
  <c r="T39" i="1"/>
  <c r="AK39" i="1"/>
  <c r="AG39" i="1"/>
  <c r="AC39" i="1"/>
  <c r="Y39" i="1"/>
  <c r="U39" i="1"/>
  <c r="X39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T25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T16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T14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T10" i="1"/>
  <c r="AG9" i="1" l="1"/>
  <c r="AF9" i="1"/>
  <c r="AB9" i="1"/>
  <c r="AI9" i="1"/>
  <c r="AA9" i="1"/>
  <c r="Z9" i="1"/>
  <c r="AK9" i="1"/>
  <c r="U9" i="1"/>
  <c r="AN13" i="1"/>
  <c r="AN9" i="1" s="1"/>
  <c r="AJ13" i="1"/>
  <c r="AJ9" i="1" s="1"/>
  <c r="AF13" i="1"/>
  <c r="AB13" i="1"/>
  <c r="X13" i="1"/>
  <c r="X9" i="1" s="1"/>
  <c r="AL13" i="1"/>
  <c r="AL9" i="1" s="1"/>
  <c r="AH13" i="1"/>
  <c r="AH9" i="1" s="1"/>
  <c r="AD13" i="1"/>
  <c r="AD9" i="1" s="1"/>
  <c r="V13" i="1"/>
  <c r="V9" i="1" s="1"/>
  <c r="AM13" i="1"/>
  <c r="AM9" i="1" s="1"/>
  <c r="AI13" i="1"/>
  <c r="AA13" i="1"/>
  <c r="W13" i="1"/>
  <c r="W9" i="1" s="1"/>
  <c r="AE13" i="1"/>
  <c r="AE9" i="1" s="1"/>
  <c r="Z13" i="1"/>
  <c r="AK13" i="1"/>
  <c r="AG13" i="1"/>
  <c r="AC13" i="1"/>
  <c r="AC9" i="1" s="1"/>
  <c r="Y13" i="1"/>
  <c r="Y9" i="1" s="1"/>
  <c r="U13" i="1"/>
  <c r="T13" i="1"/>
  <c r="T9" i="1" s="1"/>
</calcChain>
</file>

<file path=xl/sharedStrings.xml><?xml version="1.0" encoding="utf-8"?>
<sst xmlns="http://schemas.openxmlformats.org/spreadsheetml/2006/main" count="377" uniqueCount="195">
  <si>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</si>
  <si>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</si>
  <si>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</si>
  <si>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</si>
  <si>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</si>
  <si>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</si>
  <si>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</si>
  <si>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</si>
  <si>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</si>
  <si>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</si>
  <si>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</si>
  <si>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</si>
  <si>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</si>
  <si>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2019 г.</t>
  </si>
  <si>
    <t>2019 г. (Ф)</t>
  </si>
  <si>
    <t>2019 г. (Р)</t>
  </si>
  <si>
    <t>2019 г. (М)</t>
  </si>
  <si>
    <t>2019 г. (П)</t>
  </si>
  <si>
    <t>2020 г.</t>
  </si>
  <si>
    <t>2020 г. (Ф)</t>
  </si>
  <si>
    <t>2020 г. (Р)</t>
  </si>
  <si>
    <t>2020 г. (М)</t>
  </si>
  <si>
    <t>2020 г. (П)</t>
  </si>
  <si>
    <t>01</t>
  </si>
  <si>
    <t>03</t>
  </si>
  <si>
    <t>90 3 00 00190</t>
  </si>
  <si>
    <t>Расходы на обеспечение выполнения функций представительных органов МО "Семикаракорское городское   поселение" в рамках обеспечения деятельности Собрания депутатов Семикаракорского городского  поселения (за исключением расходов на выплаты по оплате труда) (Закупка товаров, работ и услуг для обеспечения государственных (муниципальных) нужд)</t>
  </si>
  <si>
    <t>200</t>
  </si>
  <si>
    <t>04</t>
  </si>
  <si>
    <t>02 2 00 00110</t>
  </si>
  <si>
    <t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</si>
  <si>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</si>
  <si>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02 2 00 00190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</si>
  <si>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</si>
  <si>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 (Закупка товаров, работ и услуг для обеспечения государственных (муниципальных) нужд)</t>
  </si>
  <si>
    <t>02 2 00 90210</t>
  </si>
  <si>
    <t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 (Иные бюджетные ассигнования)</t>
  </si>
  <si>
    <t>800</t>
  </si>
  <si>
    <t>12 0 00 21020</t>
  </si>
  <si>
    <t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 (Закупка товаров, работ и услуг для обеспечения государственных (муниципальных) нужд)</t>
  </si>
  <si>
    <t>99 1 00 90100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</si>
  <si>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 (Иные бюджетные ассигнования)</t>
  </si>
  <si>
    <t>13</t>
  </si>
  <si>
    <t>01 0 00 21030</t>
  </si>
  <si>
    <t>01 0 00 22140</t>
  </si>
  <si>
    <t>02 2 00 99990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</si>
  <si>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(Социальное обеспечение и иные выплаты населению)</t>
  </si>
  <si>
    <t>300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</si>
  <si>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 (Иные бюджетные ассигнования)</t>
  </si>
  <si>
    <t>Приобретение муниципального имущества в рамках муниципальной программы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</si>
  <si>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</si>
  <si>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 (Иные бюджетные ассигнования)</t>
  </si>
  <si>
    <t>99 9 00 90120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</si>
  <si>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 (Иные бюджетные ассигнования)</t>
  </si>
  <si>
    <t>09</t>
  </si>
  <si>
    <t>05 1 00 21670</t>
  </si>
  <si>
    <t>Мероприятия по обеспечению пожарной безопасности в рамках подпрограммы "Пожарная безопасность"   муниципальной программы Семикаракорского городского поселения "Защита населения и территории от  чрезвычайных ситуаций,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</si>
  <si>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>05 2 00 22080</t>
  </si>
  <si>
    <t>Поддержание в готовности и модернизация региональной системы оповещения в рамках подпрограммы   "Защита населения от чрезвычайных ситуаций" муниципальной программы Семикаракорского городского  поселения "Защита населения и территории от чрезвычайных ситуаций, обеспечение пожарной безопасности  и безопасности людей на водных объектах" (Закупка товаров, работ и услуг для обеспечения государственных (муниципальных) нужд)</t>
  </si>
  <si>
    <t>05 2 00 85200</t>
  </si>
  <si>
    <t>500</t>
  </si>
  <si>
    <t>05 3 00 21710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</si>
  <si>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</si>
  <si>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>07 1 00 22440</t>
  </si>
  <si>
    <t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(Закупка товаров, работ и услуг для обеспечения государственных (муниципальных) нужд)</t>
  </si>
  <si>
    <t>07 1 00 22980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</si>
  <si>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 (Закупка товаров, работ и услуг для обеспечения государственных (муниципальных) нужд)</t>
  </si>
  <si>
    <t>07 1 00 23030</t>
  </si>
  <si>
    <t>Мероприятия, связанные с организацией дорожного движения автомобильных дорог общего пользования в   рамках подпрограммы «Содержание дорог, повышение безопасности дорожного движения на территории  Семикаракорского городского поселения» муниципальной программы Семикаракорского городского  поселения «Комплексное развитие Семикаракорского городского поселения» (Закупка товаров, работ и услуг для обеспечения государственных (муниципальных) нужд)</t>
  </si>
  <si>
    <t>07 1 00 S3510</t>
  </si>
  <si>
    <t>Субсидия на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</si>
  <si>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12</t>
  </si>
  <si>
    <t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</si>
  <si>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05</t>
  </si>
  <si>
    <t>02</t>
  </si>
  <si>
    <t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 (Закупка товаров, работ и услуг для обеспечения государственных (муниципальных) нужд)</t>
  </si>
  <si>
    <t>03 0 00 22050</t>
  </si>
  <si>
    <t>07 2 00 22110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</si>
  <si>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 (Закупка товаров, работ и услуг для обеспечения государственных (муниципальных) нужд)</t>
  </si>
  <si>
    <t>07 2 00 22740</t>
  </si>
  <si>
    <t>07 3 00 22520</t>
  </si>
  <si>
    <t>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(Закупка товаров, работ и услуг для обеспечения государственных (муниципальных) нужд)</t>
  </si>
  <si>
    <t>08 1 00 S4200</t>
  </si>
  <si>
    <t>Субсидии на реализацию мероприятий по благоустройству общественных территорий в рамках подпрограммы "Благоустройство общественных территорий Семикаракорского городского поселения" муниципальной программы Семикаракорского городского поселения "Формирование современной городской среды на территории Семикаракорского городского поселения" (Закупка товаров, работ и услуг для обеспечения государственных (муниципальных) нужд)</t>
  </si>
  <si>
    <t>07</t>
  </si>
  <si>
    <t>02 1 00 22020</t>
  </si>
  <si>
    <t>11 1 00 23100</t>
  </si>
  <si>
    <t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 (Закупка товаров, работ и услуг для обеспечения государственных (муниципальных) нужд)</t>
  </si>
  <si>
    <t>600</t>
  </si>
  <si>
    <t>09 0 00 S3850</t>
  </si>
  <si>
    <t>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"Развитие культуры и досуга" (Предоставление субсидий бюджетным, автономным учреждениям и иным некоммерческим организациям)</t>
  </si>
  <si>
    <t>Организация и проведение конференций, семинаров, "круглых столов", мастер-классов, тренингов по вопросам развития мелого и среднего предпринимательства  в рамках муниципальной программы  Семикаракорского городского поселения "Развитие субъектов малого и среднего предпринимательства" (Закупка товаров, работ и услуг для обеспечения государственных (муниципальных) нужд)</t>
  </si>
  <si>
    <t>Проведение статистических исследований социально-экономических показателей развития субъектов малого и среднего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 (Закупка товаров, работ и услуг для обеспечения государственных (муниципальных) нужд)</t>
  </si>
  <si>
    <t>02 2 00 98711</t>
  </si>
  <si>
    <t>Осуществление закупок в части приобретения работ, услуг по освещению деятельности Администрации Семикаракорского городского поселения в средствах массовой информации, печатнгых изданиях, в информационно-телекоммуникационной сети "Интернет" 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(Закупка товаров, работ и услуг для обеспечения государственных (муниципальных) нужд)</t>
  </si>
  <si>
    <t>04 0 00 22510</t>
  </si>
  <si>
    <t>Приобретение и техническое обслуживание камер видеонаблюдения в рамках муниципальной программы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</si>
  <si>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04 0 00 22520</t>
  </si>
  <si>
    <t>Мероприятия по развитию информационно-технологической инфраструктуры Администрации Семикаракорского городского поселения и коммуникационной инфраструктуры доступа в информационно-телекоммуникационную сеть "Интернет" в рамках муниципальной программы  Семикаракорского городского поселения "Информационное общество" (Закупка товаров, работ и услуг для обеспечения государственных (муниципальных) нужд)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</si>
  <si>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(содержание деятельности аварийно-спасательных формирований)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 (Межбюджетные трансферты)</t>
  </si>
  <si>
    <t>Межевание и постановка на государственный кадастровыфй учет границ Семикаракорского городского поселенияв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</si>
  <si>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04 0 00 22450</t>
  </si>
  <si>
    <t>04 0 00 22460</t>
  </si>
  <si>
    <t>Внесение изменений в генеральный план Семикаракорского городского поселения и правила землепользования и застройки Семикаракорского городского поселения 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</si>
  <si>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04 0 00 22470</t>
  </si>
  <si>
    <t>0400022480</t>
  </si>
  <si>
    <t>Отчисления на капитальный ремонт региональному оператору по неприватизированным квартирам, принадлежащим Администрации Семикаракорского городского поселения</t>
  </si>
  <si>
    <t>04 0 00 22490</t>
  </si>
  <si>
    <t>Изготовление технической и проектной документации 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</si>
  <si>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07 5 00 22170</t>
  </si>
  <si>
    <t>07 5 00 85201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</si>
  <si>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(организация водоснабжения)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 (Межбюджетные трансферты)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</si>
  <si>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лицами, изготовление брошюрованной продукции с целью информационного обеспечения развития ТОС в рамках муниципальной программы Семикаракорского  городского поселения "Развитие и поддержка территориального общественного самоуправления" (Закупка товаров, работ и услуг для обеспечения государственных (муниципальных) нужд)</t>
  </si>
  <si>
    <t>Приобретение муниципального имущества 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</si>
  <si>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>04 0 00 22440</t>
  </si>
  <si>
    <t>04 0 00 22530</t>
  </si>
  <si>
    <t>Финансовое обеспечение деятельности муниципального казенного учреждения "Центр комплексного благоустройства"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 (Закупка товаров, работ и услуг для обеспечения государственных (муниципальных) нужд)</t>
  </si>
  <si>
    <t>07 3 00 22740</t>
  </si>
  <si>
    <t>Финансовое обеспечение деятельности муниципального казенного учреждения "Центр комплексного благоустройства"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 (Закупка товаров, работ и услуг для обеспечения государственных (муниципальных) нужд)</t>
  </si>
  <si>
    <t>07 4 00 22740</t>
  </si>
  <si>
    <t>Финансовое обеспечение деятельности муниципального казенного учреждения "Центр комплексного благоустройства"в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поселения"(Закупка товаров, работ и услуг для обеспечения государственных (муниципальных) нужд)</t>
  </si>
  <si>
    <t>Обеспечение дополнительного профессионального образования лиц, занятых в системе местного самоуправления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 (Закупка товаров, работ и услуг для обеспечения государственных (муниципальных) нужд)</t>
  </si>
  <si>
    <t>09 0 00 02860</t>
  </si>
  <si>
    <t>Субсидия муниципальному бюджетному учреждению культуры "Городской культурно-досуговый центр" в рамках муниципальной программы Семикаракорского   городского поселения "Развитие культуры и досуга" (Предоставление субсидий бюджетным, автономным учреждениям и иным некоммерческим организациям)</t>
  </si>
  <si>
    <t>09 0 00 03020</t>
  </si>
  <si>
    <t>Субсидия на софинансирование на капитальный ремонт Дома культуры, по адресу г.Семикаракорск, ул. Серегина, 1 в рамках муниципальной программы Семикаракорского городского поселения "Развитие культуры и досуга" (Предоставление субсидий бюджетным, автономным учреждениям и иным некоммерческим организациям)</t>
  </si>
  <si>
    <t>02 2 00 98712</t>
  </si>
  <si>
    <t>Осуществление закупок в части приоберетния работ, услуг по трансляции в теле- или радиоэфире (в том числе в рамках новостной программы или отдельной передачи) информации о деятельности Администрации Семикаракорского городского поселения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 (Закупка товаров, работ и услуг для обеспечения государственных (муниципальных) нужд)</t>
  </si>
  <si>
    <t>06 0 00 22090</t>
  </si>
  <si>
    <t>Меропрития по обеспечению общественного порядка и противодействию преступности в рамках муниципальной программы Семикаракорского городского поселения "Обеспечение общественного порядка и противодействие преступности"</t>
  </si>
  <si>
    <t>99 9 00 90110</t>
  </si>
  <si>
    <t>Условно утвержденные расходы по иным непрограммным мероприятиям в рамках непрограммного направления деятельности "Реализация функций иных органов местного самоуправления Семикаракорского городского поселения" (Специальные расходы)</t>
  </si>
  <si>
    <t>2021 г.</t>
  </si>
  <si>
    <t>ВСЕГО</t>
  </si>
  <si>
    <t>Муниципальная программа Семикаракорского городского поселения "Развитие субъектов малого и среднего предпринимательства в Семикаракорском городском поселении"</t>
  </si>
  <si>
    <t>01 0 00 00000</t>
  </si>
  <si>
    <t>Муниципальная программа Семикаракорского городского поселения "Муниципальная политика"</t>
  </si>
  <si>
    <t>02 0 00 00000</t>
  </si>
  <si>
    <t>02 1 00 00000</t>
  </si>
  <si>
    <t>Подпрограмма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</t>
  </si>
  <si>
    <t>02 2 00 00000</t>
  </si>
  <si>
    <t>Подпрограмма "Обеспечение реализации муниципальной программы Семикаракорского городского поселения "Муниципальная политика"</t>
  </si>
  <si>
    <t>Муниципальная программа Семикаракорского городского поселения "Развитие и поддержка территориального общественного самоуправления"</t>
  </si>
  <si>
    <t>03 0 00 00000</t>
  </si>
  <si>
    <t>Муниципальная программа Семикаракорского городского поселения "Муниципальное имущество"</t>
  </si>
  <si>
    <t>04 0 00 00000</t>
  </si>
  <si>
    <t>Межевание и постановка на государственный кадастровый учет земельных участков, расположенных на территории Семикаракорского городского поселенияв рамках муниципальной программы  Семикаракорского городского поселения "Муниципальное имущество" (Закупка товаров, работ и услуг для обеспечения государственных (муниципальных) нужд)</t>
  </si>
  <si>
    <t xml:space="preserve">Муниципальная программа  Семикаракорского городского поселения "Защита населения и территории от чрезвычайных ситуаций, обеспечеиие пожарной безопасности и безопасности людей на водных объектах" </t>
  </si>
  <si>
    <t>05 0 00 00000</t>
  </si>
  <si>
    <t>05 1 00 00000</t>
  </si>
  <si>
    <t>Подпрограмма "Пожарная безопасность"</t>
  </si>
  <si>
    <t>Подпрограмма "Защита населения от чрезвычайных ситуаций"</t>
  </si>
  <si>
    <t>05 2 00 00000</t>
  </si>
  <si>
    <t>05 3 00 00000</t>
  </si>
  <si>
    <t>Подпрограмма "Обеспечение безопасности на воде"</t>
  </si>
  <si>
    <t>06 0 00 00000</t>
  </si>
  <si>
    <t>Муниципальная программа Семикаракорского городского  поселения "Обеспечение общественного порядка и противодействие преступности"</t>
  </si>
  <si>
    <t>07 0 00 00000</t>
  </si>
  <si>
    <t>Муниципальная программа Семикаракорского городского  поселения "Комплексное развитие Семикаракорского городского  поселения"</t>
  </si>
  <si>
    <t>07 1 00 00000</t>
  </si>
  <si>
    <t>Подпрограмма "Содержание дорог, повышение безопасности дорожного движения на территории Семикаракорского городского поселения"</t>
  </si>
  <si>
    <t>07 2 00 00000</t>
  </si>
  <si>
    <t>Подпрограмам "Содержание, сохранение и развитие зеленого фонда Семикаракорского городского поселения"</t>
  </si>
  <si>
    <t>07 3 00 00000</t>
  </si>
  <si>
    <t>Подпрограмма "Санитарная очистка территорий и прочие меропрития по благоустройству Семикаракорского городского поселения"</t>
  </si>
  <si>
    <t>07 4 00 00000</t>
  </si>
  <si>
    <t>Подпрограмма "Энергоэффективность и развитие энергетики"</t>
  </si>
  <si>
    <t>07 5 00 00000</t>
  </si>
  <si>
    <t>Подпрограмма "Комплексное развитие систем коммунальной инфраструктуры Семикаракорского городского поселения"</t>
  </si>
  <si>
    <t>08 0 00 00000</t>
  </si>
  <si>
    <t>Муниципальная программа Семикаракорского городского поселения "Формирование современной городской среды на территории Семикаракорского городского поселения"</t>
  </si>
  <si>
    <t>08 1 00 00000</t>
  </si>
  <si>
    <t>Подпрограмма "Благоустройство общественных территорий Семикаракорского городского поселения"</t>
  </si>
  <si>
    <t>09 0 00 00000</t>
  </si>
  <si>
    <t>Муниципальная программа Семикаракорского городского поселения "Развитие культуры и досуга"</t>
  </si>
  <si>
    <t>08</t>
  </si>
  <si>
    <t>11 0 00 00000</t>
  </si>
  <si>
    <t>Муниципальная программа Семикаракорского городского поселения "Молодежь Семикаракорска"</t>
  </si>
  <si>
    <t>11 1 00 00000</t>
  </si>
  <si>
    <t>Подпрограмма "Поддержка молодежных инициатив"</t>
  </si>
  <si>
    <t>12 0 00 00000</t>
  </si>
  <si>
    <t>Муниципальная программа Семикаракорского городского поселения "Информационное общество"</t>
  </si>
  <si>
    <t>90 0 00 00000</t>
  </si>
  <si>
    <t>Обеспечение деятельности Собрания депутатов Семикаракорского городского поселения</t>
  </si>
  <si>
    <t>Собрание депутатов Семикаракорского городского поселения</t>
  </si>
  <si>
    <t>90 3 00 00000</t>
  </si>
  <si>
    <t>99 0 00 00000</t>
  </si>
  <si>
    <t>Реализация функций иных органов местного самоуправления Семикаракорского городского поселения</t>
  </si>
  <si>
    <t>99 1 00 00000</t>
  </si>
  <si>
    <t>Финансовое обеспечение непредвиденных расходов</t>
  </si>
  <si>
    <t>99 9 00 00000</t>
  </si>
  <si>
    <t>Иные непрограммные мероприятия</t>
  </si>
  <si>
    <t>11</t>
  </si>
  <si>
    <t>Распределение бюджетных ассигнований по целевым статьям (муниципальным программам Семикаракорского городского поселения и непрограммным направлениям деятельности), группам и подгруппам видов расходов, разделам, подразделам классификации расходов  бюджетов на 2019 год и плановый период 2020 и 2021 годов</t>
  </si>
  <si>
    <t>Приложение 9     
к решению Собрания депутатов Семикаракорского
 городского поселения от _________ № ___ 
"О бюджете Семикаракорского городского 
поселения Семикаракорского района на 2019 год и
 на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</si>
</sst>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8"/>
      <color indexed="8"/>
      <name val="Arial Cyr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justify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0"/>
  <sheetViews>
    <sheetView showGridLines="0" tabSelected="1" view="pageBreakPreview" zoomScale="80" zoomScaleNormal="100" zoomScaleSheetLayoutView="80" workbookViewId="0">
      <selection activeCell="B2" sqref="B2"/>
    </sheetView>
  </sheetViews>
  <sheetFormatPr defaultRowHeight="10.199999999999999" customHeight="1" x14ac:dyDescent="0.3"/>
  <cols>
    <col min="1" max="1" width="68" style="9" customWidth="1"/>
    <col min="2" max="2" width="16.77734375" style="15" customWidth="1"/>
    <col min="3" max="16" width="8" style="15" hidden="1"/>
    <col min="17" max="17" width="7.6640625" style="15" customWidth="1"/>
    <col min="18" max="18" width="7.6640625" style="18" customWidth="1"/>
    <col min="19" max="19" width="7.6640625" style="15" customWidth="1"/>
    <col min="20" max="20" width="13" style="15" customWidth="1"/>
    <col min="21" max="34" width="8" style="15" hidden="1"/>
    <col min="35" max="35" width="13.5546875" style="15" customWidth="1"/>
    <col min="36" max="39" width="8" style="15" hidden="1"/>
    <col min="40" max="40" width="14.77734375" style="15" customWidth="1"/>
    <col min="41" max="45" width="8" hidden="1"/>
  </cols>
  <sheetData>
    <row r="1" spans="1:45" ht="96.6" customHeight="1" x14ac:dyDescent="0.3">
      <c r="B1" s="44" t="s">
        <v>194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5" ht="21.6" customHeight="1" x14ac:dyDescent="0.3"/>
    <row r="3" spans="1:45" ht="60.6" customHeight="1" x14ac:dyDescent="0.3">
      <c r="A3" s="40" t="s">
        <v>193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45" ht="15.6" x14ac:dyDescent="0.3"/>
    <row r="5" spans="1:45" ht="19.5" customHeight="1" x14ac:dyDescent="0.3">
      <c r="A5" s="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9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 t="s">
        <v>0</v>
      </c>
      <c r="AO5" s="1"/>
      <c r="AP5" s="1"/>
      <c r="AQ5" s="1"/>
      <c r="AR5" s="1"/>
      <c r="AS5" s="1"/>
    </row>
    <row r="6" spans="1:45" ht="14.4" customHeight="1" x14ac:dyDescent="0.3">
      <c r="A6" s="36" t="s">
        <v>12</v>
      </c>
      <c r="B6" s="36" t="s">
        <v>10</v>
      </c>
      <c r="C6" s="36" t="s">
        <v>10</v>
      </c>
      <c r="D6" s="36" t="s">
        <v>10</v>
      </c>
      <c r="E6" s="36" t="s">
        <v>10</v>
      </c>
      <c r="F6" s="36" t="s">
        <v>10</v>
      </c>
      <c r="G6" s="36" t="s">
        <v>10</v>
      </c>
      <c r="H6" s="36" t="s">
        <v>10</v>
      </c>
      <c r="I6" s="36" t="s">
        <v>10</v>
      </c>
      <c r="J6" s="36" t="s">
        <v>10</v>
      </c>
      <c r="K6" s="36" t="s">
        <v>10</v>
      </c>
      <c r="L6" s="36" t="s">
        <v>10</v>
      </c>
      <c r="M6" s="36" t="s">
        <v>10</v>
      </c>
      <c r="N6" s="36" t="s">
        <v>10</v>
      </c>
      <c r="O6" s="36" t="s">
        <v>10</v>
      </c>
      <c r="P6" s="36" t="s">
        <v>10</v>
      </c>
      <c r="Q6" s="36" t="s">
        <v>11</v>
      </c>
      <c r="R6" s="37" t="s">
        <v>8</v>
      </c>
      <c r="S6" s="37" t="s">
        <v>9</v>
      </c>
      <c r="T6" s="36" t="s">
        <v>13</v>
      </c>
      <c r="U6" s="36" t="s">
        <v>2</v>
      </c>
      <c r="V6" s="36" t="s">
        <v>3</v>
      </c>
      <c r="W6" s="36" t="s">
        <v>4</v>
      </c>
      <c r="X6" s="36" t="s">
        <v>5</v>
      </c>
      <c r="Y6" s="36" t="s">
        <v>1</v>
      </c>
      <c r="Z6" s="36" t="s">
        <v>2</v>
      </c>
      <c r="AA6" s="36" t="s">
        <v>3</v>
      </c>
      <c r="AB6" s="36" t="s">
        <v>4</v>
      </c>
      <c r="AC6" s="36" t="s">
        <v>5</v>
      </c>
      <c r="AD6" s="36" t="s">
        <v>1</v>
      </c>
      <c r="AE6" s="36" t="s">
        <v>2</v>
      </c>
      <c r="AF6" s="36" t="s">
        <v>3</v>
      </c>
      <c r="AG6" s="36" t="s">
        <v>4</v>
      </c>
      <c r="AH6" s="36" t="s">
        <v>5</v>
      </c>
      <c r="AI6" s="36" t="s">
        <v>18</v>
      </c>
      <c r="AJ6" s="36" t="s">
        <v>14</v>
      </c>
      <c r="AK6" s="36" t="s">
        <v>15</v>
      </c>
      <c r="AL6" s="36" t="s">
        <v>16</v>
      </c>
      <c r="AM6" s="36" t="s">
        <v>17</v>
      </c>
      <c r="AN6" s="36" t="s">
        <v>132</v>
      </c>
      <c r="AO6" s="42" t="s">
        <v>19</v>
      </c>
      <c r="AP6" s="42" t="s">
        <v>20</v>
      </c>
      <c r="AQ6" s="42" t="s">
        <v>21</v>
      </c>
      <c r="AR6" s="42" t="s">
        <v>22</v>
      </c>
      <c r="AS6" s="46" t="s">
        <v>12</v>
      </c>
    </row>
    <row r="7" spans="1:45" ht="14.4" customHeight="1" x14ac:dyDescent="0.3">
      <c r="A7" s="36"/>
      <c r="B7" s="36" t="s">
        <v>6</v>
      </c>
      <c r="C7" s="36" t="s">
        <v>6</v>
      </c>
      <c r="D7" s="36" t="s">
        <v>6</v>
      </c>
      <c r="E7" s="36" t="s">
        <v>6</v>
      </c>
      <c r="F7" s="36" t="s">
        <v>6</v>
      </c>
      <c r="G7" s="36" t="s">
        <v>6</v>
      </c>
      <c r="H7" s="36" t="s">
        <v>6</v>
      </c>
      <c r="I7" s="36" t="s">
        <v>6</v>
      </c>
      <c r="J7" s="36" t="s">
        <v>6</v>
      </c>
      <c r="K7" s="36" t="s">
        <v>6</v>
      </c>
      <c r="L7" s="36" t="s">
        <v>6</v>
      </c>
      <c r="M7" s="36" t="s">
        <v>6</v>
      </c>
      <c r="N7" s="36" t="s">
        <v>6</v>
      </c>
      <c r="O7" s="36" t="s">
        <v>6</v>
      </c>
      <c r="P7" s="36" t="s">
        <v>6</v>
      </c>
      <c r="Q7" s="36" t="s">
        <v>7</v>
      </c>
      <c r="R7" s="38"/>
      <c r="S7" s="39"/>
      <c r="T7" s="36" t="s">
        <v>1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 t="s">
        <v>1</v>
      </c>
      <c r="AJ7" s="36" t="s">
        <v>2</v>
      </c>
      <c r="AK7" s="36" t="s">
        <v>3</v>
      </c>
      <c r="AL7" s="36" t="s">
        <v>4</v>
      </c>
      <c r="AM7" s="36" t="s">
        <v>5</v>
      </c>
      <c r="AN7" s="36" t="s">
        <v>1</v>
      </c>
      <c r="AO7" s="43" t="s">
        <v>2</v>
      </c>
      <c r="AP7" s="43" t="s">
        <v>3</v>
      </c>
      <c r="AQ7" s="43" t="s">
        <v>4</v>
      </c>
      <c r="AR7" s="43" t="s">
        <v>5</v>
      </c>
      <c r="AS7" s="46"/>
    </row>
    <row r="8" spans="1:45" ht="15.6" hidden="1" x14ac:dyDescent="0.3">
      <c r="A8" s="1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0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"/>
      <c r="AP8" s="2"/>
      <c r="AQ8" s="2"/>
      <c r="AR8" s="2"/>
      <c r="AS8" s="2"/>
    </row>
    <row r="9" spans="1:45" ht="15.6" x14ac:dyDescent="0.3">
      <c r="A9" s="11" t="s">
        <v>133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0"/>
      <c r="S9" s="17"/>
      <c r="T9" s="28">
        <f>T10+T13+T25+T27+T39+T47+T49+T68+T71+T75+T78+T81+T84</f>
        <v>79042.06</v>
      </c>
      <c r="U9" s="28">
        <f t="shared" ref="U9:AN9" si="0">U10+U13+U25+U27+U39+U47+U49+U68+U71+U75+U78+U81+U84</f>
        <v>0</v>
      </c>
      <c r="V9" s="28">
        <f t="shared" si="0"/>
        <v>0</v>
      </c>
      <c r="W9" s="28">
        <f t="shared" si="0"/>
        <v>0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28">
        <f t="shared" si="0"/>
        <v>0</v>
      </c>
      <c r="AC9" s="28">
        <f t="shared" si="0"/>
        <v>0</v>
      </c>
      <c r="AD9" s="28">
        <f t="shared" si="0"/>
        <v>0</v>
      </c>
      <c r="AE9" s="28">
        <f t="shared" si="0"/>
        <v>0</v>
      </c>
      <c r="AF9" s="28">
        <f t="shared" si="0"/>
        <v>0</v>
      </c>
      <c r="AG9" s="28">
        <f t="shared" si="0"/>
        <v>0</v>
      </c>
      <c r="AH9" s="28">
        <f t="shared" si="0"/>
        <v>0</v>
      </c>
      <c r="AI9" s="28">
        <f t="shared" si="0"/>
        <v>81720.922000000006</v>
      </c>
      <c r="AJ9" s="28">
        <f t="shared" si="0"/>
        <v>0</v>
      </c>
      <c r="AK9" s="28">
        <f t="shared" si="0"/>
        <v>0</v>
      </c>
      <c r="AL9" s="28">
        <f t="shared" si="0"/>
        <v>0</v>
      </c>
      <c r="AM9" s="28">
        <f t="shared" si="0"/>
        <v>0</v>
      </c>
      <c r="AN9" s="28">
        <f t="shared" si="0"/>
        <v>84983.347999999998</v>
      </c>
      <c r="AO9" s="2"/>
      <c r="AP9" s="2"/>
      <c r="AQ9" s="2"/>
      <c r="AR9" s="2"/>
      <c r="AS9" s="2"/>
    </row>
    <row r="10" spans="1:45" ht="55.2" customHeight="1" x14ac:dyDescent="0.3">
      <c r="A10" s="11" t="s">
        <v>134</v>
      </c>
      <c r="B10" s="26" t="s">
        <v>135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6"/>
      <c r="T10" s="28">
        <f>T11+T12</f>
        <v>53.1</v>
      </c>
      <c r="U10" s="28">
        <f t="shared" ref="U10:AN10" si="1">U11+U12</f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  <c r="AF10" s="28">
        <f t="shared" si="1"/>
        <v>0</v>
      </c>
      <c r="AG10" s="28">
        <f t="shared" si="1"/>
        <v>0</v>
      </c>
      <c r="AH10" s="28">
        <f t="shared" si="1"/>
        <v>0</v>
      </c>
      <c r="AI10" s="28">
        <f t="shared" si="1"/>
        <v>55.7</v>
      </c>
      <c r="AJ10" s="28">
        <f t="shared" si="1"/>
        <v>0</v>
      </c>
      <c r="AK10" s="28">
        <f t="shared" si="1"/>
        <v>0</v>
      </c>
      <c r="AL10" s="28">
        <f t="shared" si="1"/>
        <v>0</v>
      </c>
      <c r="AM10" s="28">
        <f t="shared" si="1"/>
        <v>0</v>
      </c>
      <c r="AN10" s="28">
        <f t="shared" si="1"/>
        <v>58.6</v>
      </c>
      <c r="AO10" s="2"/>
      <c r="AP10" s="2"/>
      <c r="AQ10" s="2"/>
      <c r="AR10" s="2"/>
      <c r="AS10" s="2"/>
    </row>
    <row r="11" spans="1:45" ht="109.2" x14ac:dyDescent="0.3">
      <c r="A11" s="6" t="s">
        <v>91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240</v>
      </c>
      <c r="R11" s="20" t="s">
        <v>23</v>
      </c>
      <c r="S11" s="17">
        <v>13</v>
      </c>
      <c r="T11" s="13">
        <v>27</v>
      </c>
      <c r="U11" s="13"/>
      <c r="V11" s="13"/>
      <c r="W11" s="13"/>
      <c r="X11" s="13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3">
        <v>27</v>
      </c>
      <c r="AJ11" s="13"/>
      <c r="AK11" s="13"/>
      <c r="AL11" s="13"/>
      <c r="AM11" s="13"/>
      <c r="AN11" s="13">
        <v>27</v>
      </c>
      <c r="AO11" s="2"/>
      <c r="AP11" s="2"/>
      <c r="AQ11" s="2"/>
      <c r="AR11" s="2"/>
      <c r="AS11" s="2"/>
    </row>
    <row r="12" spans="1:45" ht="93.6" x14ac:dyDescent="0.3">
      <c r="A12" s="6" t="s">
        <v>92</v>
      </c>
      <c r="B12" s="17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240</v>
      </c>
      <c r="R12" s="20" t="s">
        <v>23</v>
      </c>
      <c r="S12" s="17">
        <v>13</v>
      </c>
      <c r="T12" s="13">
        <v>26.1</v>
      </c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3">
        <v>28.7</v>
      </c>
      <c r="AJ12" s="13"/>
      <c r="AK12" s="13"/>
      <c r="AL12" s="13"/>
      <c r="AM12" s="13"/>
      <c r="AN12" s="13">
        <v>31.6</v>
      </c>
      <c r="AO12" s="2"/>
      <c r="AP12" s="2"/>
      <c r="AQ12" s="2"/>
      <c r="AR12" s="2"/>
      <c r="AS12" s="2"/>
    </row>
    <row r="13" spans="1:45" ht="49.8" customHeight="1" x14ac:dyDescent="0.3">
      <c r="A13" s="11" t="s">
        <v>136</v>
      </c>
      <c r="B13" s="26" t="s">
        <v>137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6"/>
      <c r="T13" s="28">
        <f>T14+T16</f>
        <v>16622.300000000003</v>
      </c>
      <c r="U13" s="28">
        <f t="shared" ref="U13:AN13" si="2">U14+U16</f>
        <v>0</v>
      </c>
      <c r="V13" s="28">
        <f t="shared" si="2"/>
        <v>0</v>
      </c>
      <c r="W13" s="28">
        <f t="shared" si="2"/>
        <v>0</v>
      </c>
      <c r="X13" s="28">
        <f t="shared" si="2"/>
        <v>0</v>
      </c>
      <c r="Y13" s="28">
        <f t="shared" si="2"/>
        <v>0</v>
      </c>
      <c r="Z13" s="28">
        <f t="shared" si="2"/>
        <v>0</v>
      </c>
      <c r="AA13" s="28">
        <f t="shared" si="2"/>
        <v>0</v>
      </c>
      <c r="AB13" s="28">
        <f t="shared" si="2"/>
        <v>0</v>
      </c>
      <c r="AC13" s="28">
        <f t="shared" si="2"/>
        <v>0</v>
      </c>
      <c r="AD13" s="28">
        <f t="shared" si="2"/>
        <v>0</v>
      </c>
      <c r="AE13" s="28">
        <f t="shared" si="2"/>
        <v>0</v>
      </c>
      <c r="AF13" s="28">
        <f t="shared" si="2"/>
        <v>0</v>
      </c>
      <c r="AG13" s="28">
        <f t="shared" si="2"/>
        <v>0</v>
      </c>
      <c r="AH13" s="28">
        <f t="shared" si="2"/>
        <v>0</v>
      </c>
      <c r="AI13" s="28">
        <f t="shared" si="2"/>
        <v>16271.300000000001</v>
      </c>
      <c r="AJ13" s="28">
        <f t="shared" si="2"/>
        <v>0</v>
      </c>
      <c r="AK13" s="28">
        <f t="shared" si="2"/>
        <v>0</v>
      </c>
      <c r="AL13" s="28">
        <f t="shared" si="2"/>
        <v>0</v>
      </c>
      <c r="AM13" s="28">
        <f t="shared" si="2"/>
        <v>0</v>
      </c>
      <c r="AN13" s="28">
        <f t="shared" si="2"/>
        <v>17023</v>
      </c>
      <c r="AO13" s="2"/>
      <c r="AP13" s="2"/>
      <c r="AQ13" s="2"/>
      <c r="AR13" s="2"/>
      <c r="AS13" s="2"/>
    </row>
    <row r="14" spans="1:45" ht="70.8" customHeight="1" x14ac:dyDescent="0.3">
      <c r="A14" s="10" t="s">
        <v>139</v>
      </c>
      <c r="B14" s="17" t="s">
        <v>138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0"/>
      <c r="S14" s="17"/>
      <c r="T14" s="21">
        <f>T15</f>
        <v>30</v>
      </c>
      <c r="U14" s="21">
        <f t="shared" ref="U14:AN14" si="3">U15</f>
        <v>0</v>
      </c>
      <c r="V14" s="21">
        <f t="shared" si="3"/>
        <v>0</v>
      </c>
      <c r="W14" s="21">
        <f t="shared" si="3"/>
        <v>0</v>
      </c>
      <c r="X14" s="21">
        <f t="shared" si="3"/>
        <v>0</v>
      </c>
      <c r="Y14" s="21">
        <f t="shared" si="3"/>
        <v>0</v>
      </c>
      <c r="Z14" s="21">
        <f t="shared" si="3"/>
        <v>0</v>
      </c>
      <c r="AA14" s="21">
        <f t="shared" si="3"/>
        <v>0</v>
      </c>
      <c r="AB14" s="21">
        <f t="shared" si="3"/>
        <v>0</v>
      </c>
      <c r="AC14" s="21">
        <f t="shared" si="3"/>
        <v>0</v>
      </c>
      <c r="AD14" s="21">
        <f t="shared" si="3"/>
        <v>0</v>
      </c>
      <c r="AE14" s="21">
        <f t="shared" si="3"/>
        <v>0</v>
      </c>
      <c r="AF14" s="21">
        <f t="shared" si="3"/>
        <v>0</v>
      </c>
      <c r="AG14" s="21">
        <f t="shared" si="3"/>
        <v>0</v>
      </c>
      <c r="AH14" s="21">
        <f t="shared" si="3"/>
        <v>0</v>
      </c>
      <c r="AI14" s="21">
        <f t="shared" si="3"/>
        <v>30</v>
      </c>
      <c r="AJ14" s="21">
        <f t="shared" si="3"/>
        <v>0</v>
      </c>
      <c r="AK14" s="21">
        <f t="shared" si="3"/>
        <v>0</v>
      </c>
      <c r="AL14" s="21">
        <f t="shared" si="3"/>
        <v>0</v>
      </c>
      <c r="AM14" s="21">
        <f t="shared" si="3"/>
        <v>0</v>
      </c>
      <c r="AN14" s="21">
        <f t="shared" si="3"/>
        <v>30</v>
      </c>
      <c r="AO14" s="2"/>
      <c r="AP14" s="2"/>
      <c r="AQ14" s="2"/>
      <c r="AR14" s="2"/>
      <c r="AS14" s="2"/>
    </row>
    <row r="15" spans="1:45" ht="140.4" x14ac:dyDescent="0.3">
      <c r="A15" s="6" t="s">
        <v>121</v>
      </c>
      <c r="B15" s="12" t="s">
        <v>85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 t="s">
        <v>27</v>
      </c>
      <c r="R15" s="12" t="s">
        <v>84</v>
      </c>
      <c r="S15" s="12" t="s">
        <v>73</v>
      </c>
      <c r="T15" s="13">
        <v>30</v>
      </c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3">
        <v>30</v>
      </c>
      <c r="AJ15" s="13"/>
      <c r="AK15" s="13"/>
      <c r="AL15" s="13"/>
      <c r="AM15" s="13"/>
      <c r="AN15" s="13">
        <v>30</v>
      </c>
      <c r="AO15" s="2"/>
      <c r="AP15" s="2"/>
      <c r="AQ15" s="2"/>
      <c r="AR15" s="2"/>
      <c r="AS15" s="2"/>
    </row>
    <row r="16" spans="1:45" ht="40.200000000000003" customHeight="1" x14ac:dyDescent="0.3">
      <c r="A16" s="10" t="s">
        <v>141</v>
      </c>
      <c r="B16" s="17" t="s">
        <v>140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0"/>
      <c r="S16" s="17"/>
      <c r="T16" s="21">
        <f>T17+T18+T19+T20+T21+T23+T22+T24</f>
        <v>16592.300000000003</v>
      </c>
      <c r="U16" s="21">
        <f t="shared" ref="U16:AN16" si="4">U17+U18+U19+U20+U21+U23+U22+U24</f>
        <v>0</v>
      </c>
      <c r="V16" s="21">
        <f t="shared" si="4"/>
        <v>0</v>
      </c>
      <c r="W16" s="21">
        <f t="shared" si="4"/>
        <v>0</v>
      </c>
      <c r="X16" s="21">
        <f t="shared" si="4"/>
        <v>0</v>
      </c>
      <c r="Y16" s="21">
        <f t="shared" si="4"/>
        <v>0</v>
      </c>
      <c r="Z16" s="21">
        <f t="shared" si="4"/>
        <v>0</v>
      </c>
      <c r="AA16" s="21">
        <f t="shared" si="4"/>
        <v>0</v>
      </c>
      <c r="AB16" s="21">
        <f t="shared" si="4"/>
        <v>0</v>
      </c>
      <c r="AC16" s="21">
        <f t="shared" si="4"/>
        <v>0</v>
      </c>
      <c r="AD16" s="21">
        <f t="shared" si="4"/>
        <v>0</v>
      </c>
      <c r="AE16" s="21">
        <f t="shared" si="4"/>
        <v>0</v>
      </c>
      <c r="AF16" s="21">
        <f t="shared" si="4"/>
        <v>0</v>
      </c>
      <c r="AG16" s="21">
        <f t="shared" si="4"/>
        <v>0</v>
      </c>
      <c r="AH16" s="21">
        <f t="shared" si="4"/>
        <v>0</v>
      </c>
      <c r="AI16" s="21">
        <f t="shared" si="4"/>
        <v>16241.300000000001</v>
      </c>
      <c r="AJ16" s="21">
        <f t="shared" si="4"/>
        <v>0</v>
      </c>
      <c r="AK16" s="21">
        <f t="shared" si="4"/>
        <v>0</v>
      </c>
      <c r="AL16" s="21">
        <f t="shared" si="4"/>
        <v>0</v>
      </c>
      <c r="AM16" s="21">
        <f t="shared" si="4"/>
        <v>0</v>
      </c>
      <c r="AN16" s="21">
        <f t="shared" si="4"/>
        <v>16993</v>
      </c>
      <c r="AO16" s="2"/>
      <c r="AP16" s="2"/>
      <c r="AQ16" s="2"/>
      <c r="AR16" s="2"/>
      <c r="AS16" s="2"/>
    </row>
    <row r="17" spans="1:45" ht="156" x14ac:dyDescent="0.3">
      <c r="A17" s="6" t="s">
        <v>30</v>
      </c>
      <c r="B17" s="12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 t="s">
        <v>31</v>
      </c>
      <c r="R17" s="12" t="s">
        <v>23</v>
      </c>
      <c r="S17" s="12" t="s">
        <v>28</v>
      </c>
      <c r="T17" s="13">
        <v>13826.7</v>
      </c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3">
        <v>13465.7</v>
      </c>
      <c r="AJ17" s="13"/>
      <c r="AK17" s="13"/>
      <c r="AL17" s="13"/>
      <c r="AM17" s="13"/>
      <c r="AN17" s="13">
        <v>14004.3</v>
      </c>
      <c r="AO17" s="2"/>
      <c r="AP17" s="2"/>
      <c r="AQ17" s="2"/>
      <c r="AR17" s="2"/>
      <c r="AS17" s="2"/>
    </row>
    <row r="18" spans="1:45" ht="156" x14ac:dyDescent="0.3">
      <c r="A18" s="6" t="s">
        <v>33</v>
      </c>
      <c r="B18" s="12" t="s">
        <v>32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 t="s">
        <v>31</v>
      </c>
      <c r="R18" s="12" t="s">
        <v>23</v>
      </c>
      <c r="S18" s="12" t="s">
        <v>28</v>
      </c>
      <c r="T18" s="13">
        <v>10</v>
      </c>
      <c r="U18" s="13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3">
        <v>10</v>
      </c>
      <c r="AJ18" s="13"/>
      <c r="AK18" s="13"/>
      <c r="AL18" s="13"/>
      <c r="AM18" s="13"/>
      <c r="AN18" s="13">
        <v>10</v>
      </c>
      <c r="AO18" s="2"/>
      <c r="AP18" s="2"/>
      <c r="AQ18" s="2"/>
      <c r="AR18" s="2"/>
      <c r="AS18" s="2"/>
    </row>
    <row r="19" spans="1:45" ht="124.8" x14ac:dyDescent="0.3">
      <c r="A19" s="6" t="s">
        <v>34</v>
      </c>
      <c r="B19" s="12" t="s">
        <v>32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 t="s">
        <v>27</v>
      </c>
      <c r="R19" s="12" t="s">
        <v>23</v>
      </c>
      <c r="S19" s="12" t="s">
        <v>28</v>
      </c>
      <c r="T19" s="13">
        <v>1727.8</v>
      </c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3">
        <v>1737.8</v>
      </c>
      <c r="AJ19" s="13"/>
      <c r="AK19" s="13"/>
      <c r="AL19" s="13"/>
      <c r="AM19" s="13"/>
      <c r="AN19" s="13">
        <v>1750.9</v>
      </c>
      <c r="AO19" s="2"/>
      <c r="AP19" s="2"/>
      <c r="AQ19" s="2"/>
      <c r="AR19" s="2"/>
      <c r="AS19" s="2"/>
    </row>
    <row r="20" spans="1:45" ht="93.6" x14ac:dyDescent="0.3">
      <c r="A20" s="6" t="s">
        <v>36</v>
      </c>
      <c r="B20" s="12" t="s">
        <v>35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 t="s">
        <v>37</v>
      </c>
      <c r="R20" s="12" t="s">
        <v>23</v>
      </c>
      <c r="S20" s="12" t="s">
        <v>28</v>
      </c>
      <c r="T20" s="13">
        <v>33.6</v>
      </c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3">
        <v>33.6</v>
      </c>
      <c r="AJ20" s="13"/>
      <c r="AK20" s="13"/>
      <c r="AL20" s="13"/>
      <c r="AM20" s="13"/>
      <c r="AN20" s="13">
        <v>33.6</v>
      </c>
      <c r="AO20" s="2"/>
      <c r="AP20" s="2"/>
      <c r="AQ20" s="2"/>
      <c r="AR20" s="2"/>
      <c r="AS20" s="2"/>
    </row>
    <row r="21" spans="1:45" ht="156" x14ac:dyDescent="0.3">
      <c r="A21" s="6" t="s">
        <v>94</v>
      </c>
      <c r="B21" s="12" t="s">
        <v>93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 t="s">
        <v>27</v>
      </c>
      <c r="R21" s="12" t="s">
        <v>23</v>
      </c>
      <c r="S21" s="12" t="s">
        <v>42</v>
      </c>
      <c r="T21" s="13">
        <v>474.2</v>
      </c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3">
        <v>474.2</v>
      </c>
      <c r="AJ21" s="13"/>
      <c r="AK21" s="13"/>
      <c r="AL21" s="13"/>
      <c r="AM21" s="13"/>
      <c r="AN21" s="13">
        <v>474.2</v>
      </c>
      <c r="AO21" s="2"/>
      <c r="AP21" s="2"/>
      <c r="AQ21" s="2"/>
      <c r="AR21" s="2"/>
      <c r="AS21" s="2"/>
    </row>
    <row r="22" spans="1:45" ht="156" x14ac:dyDescent="0.3">
      <c r="A22" s="6" t="s">
        <v>127</v>
      </c>
      <c r="B22" s="12" t="s">
        <v>126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 t="s">
        <v>27</v>
      </c>
      <c r="R22" s="12" t="s">
        <v>71</v>
      </c>
      <c r="S22" s="12" t="s">
        <v>23</v>
      </c>
      <c r="T22" s="13">
        <v>300</v>
      </c>
      <c r="U22" s="13"/>
      <c r="V22" s="13"/>
      <c r="W22" s="13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3">
        <v>300</v>
      </c>
      <c r="AJ22" s="13"/>
      <c r="AK22" s="13"/>
      <c r="AL22" s="13"/>
      <c r="AM22" s="13"/>
      <c r="AN22" s="13">
        <v>500</v>
      </c>
      <c r="AO22" s="2"/>
      <c r="AP22" s="2"/>
      <c r="AQ22" s="2"/>
      <c r="AR22" s="2"/>
      <c r="AS22" s="2"/>
    </row>
    <row r="23" spans="1:45" ht="109.2" x14ac:dyDescent="0.3">
      <c r="A23" s="6" t="s">
        <v>46</v>
      </c>
      <c r="B23" s="12" t="s">
        <v>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 t="s">
        <v>47</v>
      </c>
      <c r="R23" s="12" t="s">
        <v>23</v>
      </c>
      <c r="S23" s="12" t="s">
        <v>42</v>
      </c>
      <c r="T23" s="13">
        <v>120</v>
      </c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3">
        <v>120</v>
      </c>
      <c r="AJ23" s="13"/>
      <c r="AK23" s="13"/>
      <c r="AL23" s="13"/>
      <c r="AM23" s="13"/>
      <c r="AN23" s="13">
        <v>120</v>
      </c>
      <c r="AO23" s="2"/>
      <c r="AP23" s="2"/>
      <c r="AQ23" s="2"/>
      <c r="AR23" s="2"/>
      <c r="AS23" s="2"/>
    </row>
    <row r="24" spans="1:45" ht="109.2" x14ac:dyDescent="0.3">
      <c r="A24" s="6" t="s">
        <v>48</v>
      </c>
      <c r="B24" s="12" t="s">
        <v>45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 t="s">
        <v>37</v>
      </c>
      <c r="R24" s="12" t="s">
        <v>23</v>
      </c>
      <c r="S24" s="12" t="s">
        <v>42</v>
      </c>
      <c r="T24" s="13">
        <v>100</v>
      </c>
      <c r="U24" s="13"/>
      <c r="V24" s="13"/>
      <c r="W24" s="13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3">
        <v>100</v>
      </c>
      <c r="AJ24" s="13"/>
      <c r="AK24" s="13"/>
      <c r="AL24" s="13"/>
      <c r="AM24" s="13"/>
      <c r="AN24" s="13">
        <v>100</v>
      </c>
      <c r="AO24" s="2"/>
      <c r="AP24" s="2"/>
      <c r="AQ24" s="2"/>
      <c r="AR24" s="2"/>
      <c r="AS24" s="2"/>
    </row>
    <row r="25" spans="1:45" ht="46.8" x14ac:dyDescent="0.3">
      <c r="A25" s="22" t="s">
        <v>142</v>
      </c>
      <c r="B25" s="23" t="s">
        <v>143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>
        <f>T26</f>
        <v>31.3</v>
      </c>
      <c r="U25" s="25">
        <f t="shared" ref="U25:AN25" si="5">U26</f>
        <v>0</v>
      </c>
      <c r="V25" s="25">
        <f t="shared" si="5"/>
        <v>0</v>
      </c>
      <c r="W25" s="25">
        <f t="shared" si="5"/>
        <v>0</v>
      </c>
      <c r="X25" s="25">
        <f t="shared" si="5"/>
        <v>0</v>
      </c>
      <c r="Y25" s="25">
        <f t="shared" si="5"/>
        <v>0</v>
      </c>
      <c r="Z25" s="25">
        <f t="shared" si="5"/>
        <v>0</v>
      </c>
      <c r="AA25" s="25">
        <f t="shared" si="5"/>
        <v>0</v>
      </c>
      <c r="AB25" s="25">
        <f t="shared" si="5"/>
        <v>0</v>
      </c>
      <c r="AC25" s="25">
        <f t="shared" si="5"/>
        <v>0</v>
      </c>
      <c r="AD25" s="25">
        <f t="shared" si="5"/>
        <v>0</v>
      </c>
      <c r="AE25" s="25">
        <f t="shared" si="5"/>
        <v>0</v>
      </c>
      <c r="AF25" s="25">
        <f t="shared" si="5"/>
        <v>0</v>
      </c>
      <c r="AG25" s="25">
        <f t="shared" si="5"/>
        <v>0</v>
      </c>
      <c r="AH25" s="25">
        <f t="shared" si="5"/>
        <v>0</v>
      </c>
      <c r="AI25" s="25">
        <f t="shared" si="5"/>
        <v>47.5</v>
      </c>
      <c r="AJ25" s="25">
        <f t="shared" si="5"/>
        <v>0</v>
      </c>
      <c r="AK25" s="25">
        <f t="shared" si="5"/>
        <v>0</v>
      </c>
      <c r="AL25" s="25">
        <f t="shared" si="5"/>
        <v>0</v>
      </c>
      <c r="AM25" s="25">
        <f t="shared" si="5"/>
        <v>0</v>
      </c>
      <c r="AN25" s="25">
        <f t="shared" si="5"/>
        <v>47.777999999999999</v>
      </c>
      <c r="AO25" s="2"/>
      <c r="AP25" s="2"/>
      <c r="AQ25" s="2"/>
      <c r="AR25" s="2"/>
      <c r="AS25" s="2"/>
    </row>
    <row r="26" spans="1:45" ht="140.4" x14ac:dyDescent="0.3">
      <c r="A26" s="6" t="s">
        <v>112</v>
      </c>
      <c r="B26" s="12" t="s">
        <v>76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 t="s">
        <v>27</v>
      </c>
      <c r="R26" s="12"/>
      <c r="S26" s="12"/>
      <c r="T26" s="13">
        <v>31.3</v>
      </c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3">
        <v>47.5</v>
      </c>
      <c r="AJ26" s="13"/>
      <c r="AK26" s="13"/>
      <c r="AL26" s="13"/>
      <c r="AM26" s="13"/>
      <c r="AN26" s="13">
        <v>47.777999999999999</v>
      </c>
      <c r="AO26" s="2"/>
      <c r="AP26" s="2"/>
      <c r="AQ26" s="2"/>
      <c r="AR26" s="2"/>
      <c r="AS26" s="2"/>
    </row>
    <row r="27" spans="1:45" ht="31.2" x14ac:dyDescent="0.3">
      <c r="A27" s="22" t="s">
        <v>144</v>
      </c>
      <c r="B27" s="24" t="s">
        <v>145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>
        <f>SUM(T28:T38)</f>
        <v>849.8</v>
      </c>
      <c r="U27" s="25">
        <f t="shared" ref="U27:AN27" si="6">SUM(U28:U38)</f>
        <v>0</v>
      </c>
      <c r="V27" s="25">
        <f t="shared" si="6"/>
        <v>0</v>
      </c>
      <c r="W27" s="25">
        <f t="shared" si="6"/>
        <v>0</v>
      </c>
      <c r="X27" s="25">
        <f t="shared" si="6"/>
        <v>0</v>
      </c>
      <c r="Y27" s="25">
        <f t="shared" si="6"/>
        <v>0</v>
      </c>
      <c r="Z27" s="25">
        <f t="shared" si="6"/>
        <v>0</v>
      </c>
      <c r="AA27" s="25">
        <f t="shared" si="6"/>
        <v>0</v>
      </c>
      <c r="AB27" s="25">
        <f t="shared" si="6"/>
        <v>0</v>
      </c>
      <c r="AC27" s="25">
        <f t="shared" si="6"/>
        <v>0</v>
      </c>
      <c r="AD27" s="25">
        <f t="shared" si="6"/>
        <v>0</v>
      </c>
      <c r="AE27" s="25">
        <f t="shared" si="6"/>
        <v>0</v>
      </c>
      <c r="AF27" s="25">
        <f t="shared" si="6"/>
        <v>0</v>
      </c>
      <c r="AG27" s="25">
        <f t="shared" si="6"/>
        <v>0</v>
      </c>
      <c r="AH27" s="25">
        <f t="shared" si="6"/>
        <v>0</v>
      </c>
      <c r="AI27" s="25">
        <f t="shared" si="6"/>
        <v>3025.3</v>
      </c>
      <c r="AJ27" s="25">
        <f t="shared" si="6"/>
        <v>0</v>
      </c>
      <c r="AK27" s="25">
        <f t="shared" si="6"/>
        <v>0</v>
      </c>
      <c r="AL27" s="25">
        <f t="shared" si="6"/>
        <v>0</v>
      </c>
      <c r="AM27" s="25">
        <f t="shared" si="6"/>
        <v>0</v>
      </c>
      <c r="AN27" s="25">
        <f t="shared" si="6"/>
        <v>2523.5499999999997</v>
      </c>
      <c r="AO27" s="2"/>
      <c r="AP27" s="2"/>
      <c r="AQ27" s="2"/>
      <c r="AR27" s="2"/>
      <c r="AS27" s="2"/>
    </row>
    <row r="28" spans="1:45" ht="93.6" x14ac:dyDescent="0.3">
      <c r="A28" s="6" t="s">
        <v>72</v>
      </c>
      <c r="B28" s="12" t="s">
        <v>114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 t="s">
        <v>27</v>
      </c>
      <c r="R28" s="12" t="s">
        <v>73</v>
      </c>
      <c r="S28" s="12" t="s">
        <v>24</v>
      </c>
      <c r="T28" s="13">
        <v>40</v>
      </c>
      <c r="U28" s="13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3">
        <v>40</v>
      </c>
      <c r="AJ28" s="13"/>
      <c r="AK28" s="13"/>
      <c r="AL28" s="13"/>
      <c r="AM28" s="13"/>
      <c r="AN28" s="13">
        <v>40</v>
      </c>
      <c r="AO28" s="2"/>
      <c r="AP28" s="2"/>
      <c r="AQ28" s="2"/>
      <c r="AR28" s="2"/>
      <c r="AS28" s="2"/>
    </row>
    <row r="29" spans="1:45" ht="112.2" customHeight="1" x14ac:dyDescent="0.3">
      <c r="A29" s="7" t="s">
        <v>146</v>
      </c>
      <c r="B29" s="12" t="s">
        <v>101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 t="s">
        <v>27</v>
      </c>
      <c r="R29" s="12" t="s">
        <v>28</v>
      </c>
      <c r="S29" s="12" t="s">
        <v>71</v>
      </c>
      <c r="T29" s="13">
        <v>100</v>
      </c>
      <c r="U29" s="13"/>
      <c r="V29" s="13"/>
      <c r="W29" s="13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3">
        <v>200</v>
      </c>
      <c r="AJ29" s="13"/>
      <c r="AK29" s="13"/>
      <c r="AL29" s="13"/>
      <c r="AM29" s="13"/>
      <c r="AN29" s="13">
        <v>200</v>
      </c>
      <c r="AO29" s="2"/>
      <c r="AP29" s="2"/>
      <c r="AQ29" s="2"/>
      <c r="AR29" s="2"/>
      <c r="AS29" s="2"/>
    </row>
    <row r="30" spans="1:45" ht="93" customHeight="1" x14ac:dyDescent="0.3">
      <c r="A30" s="7" t="s">
        <v>100</v>
      </c>
      <c r="B30" s="12" t="s">
        <v>102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 t="s">
        <v>27</v>
      </c>
      <c r="R30" s="12" t="s">
        <v>28</v>
      </c>
      <c r="S30" s="12" t="s">
        <v>71</v>
      </c>
      <c r="T30" s="13">
        <v>0</v>
      </c>
      <c r="U30" s="13"/>
      <c r="V30" s="13"/>
      <c r="W30" s="13"/>
      <c r="X30" s="13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3">
        <v>500</v>
      </c>
      <c r="AJ30" s="13"/>
      <c r="AK30" s="13"/>
      <c r="AL30" s="13"/>
      <c r="AM30" s="13"/>
      <c r="AN30" s="13">
        <v>0</v>
      </c>
      <c r="AO30" s="2"/>
      <c r="AP30" s="2"/>
      <c r="AQ30" s="2"/>
      <c r="AR30" s="2"/>
      <c r="AS30" s="2"/>
    </row>
    <row r="31" spans="1:45" ht="109.2" customHeight="1" x14ac:dyDescent="0.3">
      <c r="A31" s="6" t="s">
        <v>103</v>
      </c>
      <c r="B31" s="12" t="s">
        <v>104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 t="s">
        <v>27</v>
      </c>
      <c r="R31" s="12" t="s">
        <v>28</v>
      </c>
      <c r="S31" s="12" t="s">
        <v>71</v>
      </c>
      <c r="T31" s="13">
        <v>0</v>
      </c>
      <c r="U31" s="13"/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3">
        <v>100</v>
      </c>
      <c r="AJ31" s="13"/>
      <c r="AK31" s="13"/>
      <c r="AL31" s="13"/>
      <c r="AM31" s="13"/>
      <c r="AN31" s="13">
        <v>100</v>
      </c>
      <c r="AO31" s="2"/>
      <c r="AP31" s="2"/>
      <c r="AQ31" s="2"/>
      <c r="AR31" s="2"/>
      <c r="AS31" s="2"/>
    </row>
    <row r="32" spans="1:45" ht="65.400000000000006" customHeight="1" x14ac:dyDescent="0.3">
      <c r="A32" s="6" t="s">
        <v>106</v>
      </c>
      <c r="B32" s="12" t="s">
        <v>105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 t="s">
        <v>27</v>
      </c>
      <c r="R32" s="12" t="s">
        <v>73</v>
      </c>
      <c r="S32" s="12" t="s">
        <v>23</v>
      </c>
      <c r="T32" s="13">
        <v>19.7</v>
      </c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3">
        <v>13.8</v>
      </c>
      <c r="AJ32" s="13"/>
      <c r="AK32" s="13"/>
      <c r="AL32" s="13"/>
      <c r="AM32" s="13"/>
      <c r="AN32" s="13">
        <v>12.05</v>
      </c>
      <c r="AO32" s="2"/>
      <c r="AP32" s="2"/>
      <c r="AQ32" s="2"/>
      <c r="AR32" s="2"/>
      <c r="AS32" s="2"/>
    </row>
    <row r="33" spans="1:45" ht="88.8" customHeight="1" x14ac:dyDescent="0.3">
      <c r="A33" s="6" t="s">
        <v>108</v>
      </c>
      <c r="B33" s="12" t="s">
        <v>107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 t="s">
        <v>27</v>
      </c>
      <c r="R33" s="12" t="s">
        <v>73</v>
      </c>
      <c r="S33" s="12" t="s">
        <v>74</v>
      </c>
      <c r="T33" s="13">
        <v>100</v>
      </c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3">
        <v>100</v>
      </c>
      <c r="AJ33" s="13"/>
      <c r="AK33" s="13"/>
      <c r="AL33" s="13"/>
      <c r="AM33" s="13"/>
      <c r="AN33" s="13">
        <v>100</v>
      </c>
      <c r="AO33" s="2"/>
      <c r="AP33" s="2"/>
      <c r="AQ33" s="2"/>
      <c r="AR33" s="2"/>
      <c r="AS33" s="2"/>
    </row>
    <row r="34" spans="1:45" ht="89.4" customHeight="1" x14ac:dyDescent="0.3">
      <c r="A34" s="7" t="s">
        <v>96</v>
      </c>
      <c r="B34" s="12" t="s">
        <v>95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 t="s">
        <v>27</v>
      </c>
      <c r="R34" s="12" t="s">
        <v>23</v>
      </c>
      <c r="S34" s="12" t="s">
        <v>42</v>
      </c>
      <c r="T34" s="13">
        <v>150</v>
      </c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3">
        <v>150</v>
      </c>
      <c r="AJ34" s="13"/>
      <c r="AK34" s="13"/>
      <c r="AL34" s="13"/>
      <c r="AM34" s="13"/>
      <c r="AN34" s="13">
        <v>150</v>
      </c>
      <c r="AO34" s="2"/>
      <c r="AP34" s="2"/>
      <c r="AQ34" s="2"/>
      <c r="AR34" s="2"/>
      <c r="AS34" s="2"/>
    </row>
    <row r="35" spans="1:45" ht="92.4" customHeight="1" x14ac:dyDescent="0.3">
      <c r="A35" s="7" t="s">
        <v>50</v>
      </c>
      <c r="B35" s="12" t="s">
        <v>97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 t="s">
        <v>37</v>
      </c>
      <c r="R35" s="12" t="s">
        <v>23</v>
      </c>
      <c r="S35" s="12" t="s">
        <v>42</v>
      </c>
      <c r="T35" s="13">
        <v>52</v>
      </c>
      <c r="U35" s="13"/>
      <c r="V35" s="13"/>
      <c r="W35" s="13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3">
        <v>52</v>
      </c>
      <c r="AJ35" s="13"/>
      <c r="AK35" s="13"/>
      <c r="AL35" s="13"/>
      <c r="AM35" s="13"/>
      <c r="AN35" s="13">
        <v>52</v>
      </c>
      <c r="AO35" s="2"/>
      <c r="AP35" s="2"/>
      <c r="AQ35" s="2"/>
      <c r="AR35" s="2"/>
      <c r="AS35" s="2"/>
    </row>
    <row r="36" spans="1:45" ht="92.4" customHeight="1" x14ac:dyDescent="0.3">
      <c r="A36" s="7" t="s">
        <v>51</v>
      </c>
      <c r="B36" s="12" t="s">
        <v>97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 t="s">
        <v>37</v>
      </c>
      <c r="R36" s="12" t="s">
        <v>73</v>
      </c>
      <c r="S36" s="12" t="s">
        <v>74</v>
      </c>
      <c r="T36" s="13">
        <v>188.1</v>
      </c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3">
        <v>194.4</v>
      </c>
      <c r="AJ36" s="13"/>
      <c r="AK36" s="13"/>
      <c r="AL36" s="13"/>
      <c r="AM36" s="13"/>
      <c r="AN36" s="13">
        <v>194.4</v>
      </c>
      <c r="AO36" s="2"/>
      <c r="AP36" s="2"/>
      <c r="AQ36" s="2"/>
      <c r="AR36" s="2"/>
      <c r="AS36" s="2"/>
    </row>
    <row r="37" spans="1:45" ht="92.4" customHeight="1" x14ac:dyDescent="0.3">
      <c r="A37" s="7" t="s">
        <v>49</v>
      </c>
      <c r="B37" s="12" t="s">
        <v>115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 t="s">
        <v>27</v>
      </c>
      <c r="R37" s="12" t="s">
        <v>73</v>
      </c>
      <c r="S37" s="12" t="s">
        <v>74</v>
      </c>
      <c r="T37" s="13">
        <v>0</v>
      </c>
      <c r="U37" s="13"/>
      <c r="V37" s="13"/>
      <c r="W37" s="13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3">
        <v>1475.1</v>
      </c>
      <c r="AJ37" s="13"/>
      <c r="AK37" s="13"/>
      <c r="AL37" s="13"/>
      <c r="AM37" s="13"/>
      <c r="AN37" s="13">
        <v>1475.1</v>
      </c>
      <c r="AO37" s="2"/>
      <c r="AP37" s="2"/>
      <c r="AQ37" s="2"/>
      <c r="AR37" s="2"/>
      <c r="AS37" s="2"/>
    </row>
    <row r="38" spans="1:45" ht="62.4" x14ac:dyDescent="0.3">
      <c r="A38" s="6" t="s">
        <v>113</v>
      </c>
      <c r="B38" s="12" t="s">
        <v>115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s">
        <v>27</v>
      </c>
      <c r="R38" s="12" t="s">
        <v>73</v>
      </c>
      <c r="S38" s="12" t="s">
        <v>24</v>
      </c>
      <c r="T38" s="13">
        <v>200</v>
      </c>
      <c r="U38" s="13"/>
      <c r="V38" s="13"/>
      <c r="W38" s="13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3">
        <v>200</v>
      </c>
      <c r="AJ38" s="13"/>
      <c r="AK38" s="13"/>
      <c r="AL38" s="13"/>
      <c r="AM38" s="13"/>
      <c r="AN38" s="13">
        <v>200</v>
      </c>
      <c r="AO38" s="2"/>
      <c r="AP38" s="2"/>
      <c r="AQ38" s="2"/>
      <c r="AR38" s="2"/>
      <c r="AS38" s="2"/>
    </row>
    <row r="39" spans="1:45" ht="75" customHeight="1" x14ac:dyDescent="0.3">
      <c r="A39" s="22" t="s">
        <v>147</v>
      </c>
      <c r="B39" s="24" t="s">
        <v>148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>
        <f>T40+T42+T45</f>
        <v>1335.4</v>
      </c>
      <c r="U39" s="25">
        <f t="shared" ref="U39:AN39" si="7">U40+U42+U45</f>
        <v>0</v>
      </c>
      <c r="V39" s="25">
        <f t="shared" si="7"/>
        <v>0</v>
      </c>
      <c r="W39" s="25">
        <f t="shared" si="7"/>
        <v>0</v>
      </c>
      <c r="X39" s="25">
        <f t="shared" si="7"/>
        <v>0</v>
      </c>
      <c r="Y39" s="25">
        <f t="shared" si="7"/>
        <v>0</v>
      </c>
      <c r="Z39" s="25">
        <f t="shared" si="7"/>
        <v>0</v>
      </c>
      <c r="AA39" s="25">
        <f t="shared" si="7"/>
        <v>0</v>
      </c>
      <c r="AB39" s="25">
        <f t="shared" si="7"/>
        <v>0</v>
      </c>
      <c r="AC39" s="25">
        <f t="shared" si="7"/>
        <v>0</v>
      </c>
      <c r="AD39" s="25">
        <f t="shared" si="7"/>
        <v>0</v>
      </c>
      <c r="AE39" s="25">
        <f t="shared" si="7"/>
        <v>0</v>
      </c>
      <c r="AF39" s="25">
        <f t="shared" si="7"/>
        <v>0</v>
      </c>
      <c r="AG39" s="25">
        <f t="shared" si="7"/>
        <v>0</v>
      </c>
      <c r="AH39" s="25">
        <f t="shared" si="7"/>
        <v>0</v>
      </c>
      <c r="AI39" s="25">
        <f t="shared" si="7"/>
        <v>1385.4</v>
      </c>
      <c r="AJ39" s="25">
        <f t="shared" si="7"/>
        <v>0</v>
      </c>
      <c r="AK39" s="25">
        <f t="shared" si="7"/>
        <v>0</v>
      </c>
      <c r="AL39" s="25">
        <f t="shared" si="7"/>
        <v>0</v>
      </c>
      <c r="AM39" s="25">
        <f t="shared" si="7"/>
        <v>0</v>
      </c>
      <c r="AN39" s="25">
        <f t="shared" si="7"/>
        <v>1385.4</v>
      </c>
      <c r="AO39" s="2"/>
      <c r="AP39" s="2"/>
      <c r="AQ39" s="2"/>
      <c r="AR39" s="2"/>
      <c r="AS39" s="2"/>
    </row>
    <row r="40" spans="1:45" ht="15.6" x14ac:dyDescent="0.3">
      <c r="A40" s="6" t="s">
        <v>150</v>
      </c>
      <c r="B40" s="12" t="s">
        <v>149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>
        <f>T41</f>
        <v>25</v>
      </c>
      <c r="U40" s="13">
        <f t="shared" ref="U40:AN40" si="8">U41</f>
        <v>0</v>
      </c>
      <c r="V40" s="13">
        <f t="shared" si="8"/>
        <v>0</v>
      </c>
      <c r="W40" s="13">
        <f t="shared" si="8"/>
        <v>0</v>
      </c>
      <c r="X40" s="13">
        <f t="shared" si="8"/>
        <v>0</v>
      </c>
      <c r="Y40" s="13">
        <f t="shared" si="8"/>
        <v>0</v>
      </c>
      <c r="Z40" s="13">
        <f t="shared" si="8"/>
        <v>0</v>
      </c>
      <c r="AA40" s="13">
        <f t="shared" si="8"/>
        <v>0</v>
      </c>
      <c r="AB40" s="13">
        <f t="shared" si="8"/>
        <v>0</v>
      </c>
      <c r="AC40" s="13">
        <f t="shared" si="8"/>
        <v>0</v>
      </c>
      <c r="AD40" s="13">
        <f t="shared" si="8"/>
        <v>0</v>
      </c>
      <c r="AE40" s="13">
        <f t="shared" si="8"/>
        <v>0</v>
      </c>
      <c r="AF40" s="13">
        <f t="shared" si="8"/>
        <v>0</v>
      </c>
      <c r="AG40" s="13">
        <f t="shared" si="8"/>
        <v>0</v>
      </c>
      <c r="AH40" s="13">
        <f t="shared" si="8"/>
        <v>0</v>
      </c>
      <c r="AI40" s="13">
        <f t="shared" si="8"/>
        <v>25</v>
      </c>
      <c r="AJ40" s="13">
        <f t="shared" si="8"/>
        <v>0</v>
      </c>
      <c r="AK40" s="13">
        <f t="shared" si="8"/>
        <v>0</v>
      </c>
      <c r="AL40" s="13">
        <f t="shared" si="8"/>
        <v>0</v>
      </c>
      <c r="AM40" s="13">
        <f t="shared" si="8"/>
        <v>0</v>
      </c>
      <c r="AN40" s="13">
        <f t="shared" si="8"/>
        <v>25</v>
      </c>
      <c r="AO40" s="2"/>
      <c r="AP40" s="2"/>
      <c r="AQ40" s="2"/>
      <c r="AR40" s="2"/>
      <c r="AS40" s="2"/>
    </row>
    <row r="41" spans="1:45" ht="109.2" x14ac:dyDescent="0.3">
      <c r="A41" s="6" t="s">
        <v>56</v>
      </c>
      <c r="B41" s="12" t="s">
        <v>55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s">
        <v>27</v>
      </c>
      <c r="R41" s="12" t="s">
        <v>24</v>
      </c>
      <c r="S41" s="12" t="s">
        <v>54</v>
      </c>
      <c r="T41" s="13">
        <v>25</v>
      </c>
      <c r="U41" s="13"/>
      <c r="V41" s="13"/>
      <c r="W41" s="13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3">
        <v>25</v>
      </c>
      <c r="AJ41" s="13"/>
      <c r="AK41" s="13"/>
      <c r="AL41" s="13"/>
      <c r="AM41" s="13"/>
      <c r="AN41" s="13">
        <v>25</v>
      </c>
      <c r="AO41" s="2"/>
      <c r="AP41" s="2"/>
      <c r="AQ41" s="2"/>
      <c r="AR41" s="2"/>
      <c r="AS41" s="2"/>
    </row>
    <row r="42" spans="1:45" ht="15.6" x14ac:dyDescent="0.3">
      <c r="A42" s="6" t="s">
        <v>151</v>
      </c>
      <c r="B42" s="12" t="s">
        <v>152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>
        <f>SUM(T43:T44)</f>
        <v>921.5</v>
      </c>
      <c r="U42" s="13">
        <f t="shared" ref="U42:AN42" si="9">SUM(U43:U44)</f>
        <v>0</v>
      </c>
      <c r="V42" s="13">
        <f t="shared" si="9"/>
        <v>0</v>
      </c>
      <c r="W42" s="13">
        <f t="shared" si="9"/>
        <v>0</v>
      </c>
      <c r="X42" s="13">
        <f t="shared" si="9"/>
        <v>0</v>
      </c>
      <c r="Y42" s="13">
        <f t="shared" si="9"/>
        <v>0</v>
      </c>
      <c r="Z42" s="13">
        <f t="shared" si="9"/>
        <v>0</v>
      </c>
      <c r="AA42" s="13">
        <f t="shared" si="9"/>
        <v>0</v>
      </c>
      <c r="AB42" s="13">
        <f t="shared" si="9"/>
        <v>0</v>
      </c>
      <c r="AC42" s="13">
        <f t="shared" si="9"/>
        <v>0</v>
      </c>
      <c r="AD42" s="13">
        <f t="shared" si="9"/>
        <v>0</v>
      </c>
      <c r="AE42" s="13">
        <f t="shared" si="9"/>
        <v>0</v>
      </c>
      <c r="AF42" s="13">
        <f t="shared" si="9"/>
        <v>0</v>
      </c>
      <c r="AG42" s="13">
        <f t="shared" si="9"/>
        <v>0</v>
      </c>
      <c r="AH42" s="13">
        <f t="shared" si="9"/>
        <v>0</v>
      </c>
      <c r="AI42" s="13">
        <f t="shared" si="9"/>
        <v>971.5</v>
      </c>
      <c r="AJ42" s="13">
        <f t="shared" si="9"/>
        <v>0</v>
      </c>
      <c r="AK42" s="13">
        <f t="shared" si="9"/>
        <v>0</v>
      </c>
      <c r="AL42" s="13">
        <f t="shared" si="9"/>
        <v>0</v>
      </c>
      <c r="AM42" s="13">
        <f t="shared" si="9"/>
        <v>0</v>
      </c>
      <c r="AN42" s="13">
        <f t="shared" si="9"/>
        <v>971.5</v>
      </c>
      <c r="AO42" s="2"/>
      <c r="AP42" s="2"/>
      <c r="AQ42" s="2"/>
      <c r="AR42" s="2"/>
      <c r="AS42" s="2"/>
    </row>
    <row r="43" spans="1:45" ht="138.6" customHeight="1" x14ac:dyDescent="0.3">
      <c r="A43" s="6" t="s">
        <v>58</v>
      </c>
      <c r="B43" s="12" t="s">
        <v>57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 t="s">
        <v>27</v>
      </c>
      <c r="R43" s="12" t="s">
        <v>24</v>
      </c>
      <c r="S43" s="12" t="s">
        <v>54</v>
      </c>
      <c r="T43" s="13">
        <v>5</v>
      </c>
      <c r="U43" s="13"/>
      <c r="V43" s="13"/>
      <c r="W43" s="13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3">
        <v>5</v>
      </c>
      <c r="AJ43" s="13"/>
      <c r="AK43" s="13"/>
      <c r="AL43" s="13"/>
      <c r="AM43" s="13"/>
      <c r="AN43" s="13">
        <v>5</v>
      </c>
      <c r="AO43" s="2"/>
      <c r="AP43" s="2"/>
      <c r="AQ43" s="2"/>
      <c r="AR43" s="2"/>
      <c r="AS43" s="2"/>
    </row>
    <row r="44" spans="1:45" ht="156" x14ac:dyDescent="0.3">
      <c r="A44" s="6" t="s">
        <v>99</v>
      </c>
      <c r="B44" s="12" t="s">
        <v>59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 t="s">
        <v>60</v>
      </c>
      <c r="R44" s="12" t="s">
        <v>24</v>
      </c>
      <c r="S44" s="12" t="s">
        <v>54</v>
      </c>
      <c r="T44" s="13">
        <v>916.5</v>
      </c>
      <c r="U44" s="13"/>
      <c r="V44" s="13"/>
      <c r="W44" s="13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3">
        <v>966.5</v>
      </c>
      <c r="AJ44" s="13"/>
      <c r="AK44" s="13"/>
      <c r="AL44" s="13"/>
      <c r="AM44" s="13"/>
      <c r="AN44" s="13">
        <v>966.5</v>
      </c>
      <c r="AO44" s="2"/>
      <c r="AP44" s="2"/>
      <c r="AQ44" s="2"/>
      <c r="AR44" s="2"/>
      <c r="AS44" s="2"/>
    </row>
    <row r="45" spans="1:45" ht="15.6" x14ac:dyDescent="0.3">
      <c r="A45" s="6" t="s">
        <v>154</v>
      </c>
      <c r="B45" s="12" t="s">
        <v>153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>
        <f>T46</f>
        <v>388.9</v>
      </c>
      <c r="U45" s="13">
        <f t="shared" ref="U45:AN45" si="10">U46</f>
        <v>0</v>
      </c>
      <c r="V45" s="13">
        <f t="shared" si="10"/>
        <v>0</v>
      </c>
      <c r="W45" s="13">
        <f t="shared" si="10"/>
        <v>0</v>
      </c>
      <c r="X45" s="13">
        <f t="shared" si="10"/>
        <v>0</v>
      </c>
      <c r="Y45" s="13">
        <f t="shared" si="10"/>
        <v>0</v>
      </c>
      <c r="Z45" s="13">
        <f t="shared" si="10"/>
        <v>0</v>
      </c>
      <c r="AA45" s="13">
        <f t="shared" si="10"/>
        <v>0</v>
      </c>
      <c r="AB45" s="13">
        <f t="shared" si="10"/>
        <v>0</v>
      </c>
      <c r="AC45" s="13">
        <f t="shared" si="10"/>
        <v>0</v>
      </c>
      <c r="AD45" s="13">
        <f t="shared" si="10"/>
        <v>0</v>
      </c>
      <c r="AE45" s="13">
        <f t="shared" si="10"/>
        <v>0</v>
      </c>
      <c r="AF45" s="13">
        <f t="shared" si="10"/>
        <v>0</v>
      </c>
      <c r="AG45" s="13">
        <f t="shared" si="10"/>
        <v>0</v>
      </c>
      <c r="AH45" s="13">
        <f t="shared" si="10"/>
        <v>0</v>
      </c>
      <c r="AI45" s="13">
        <f t="shared" si="10"/>
        <v>388.9</v>
      </c>
      <c r="AJ45" s="13">
        <f t="shared" si="10"/>
        <v>0</v>
      </c>
      <c r="AK45" s="13">
        <f t="shared" si="10"/>
        <v>0</v>
      </c>
      <c r="AL45" s="13">
        <f t="shared" si="10"/>
        <v>0</v>
      </c>
      <c r="AM45" s="13">
        <f t="shared" si="10"/>
        <v>0</v>
      </c>
      <c r="AN45" s="13">
        <f t="shared" si="10"/>
        <v>388.9</v>
      </c>
      <c r="AO45" s="2"/>
      <c r="AP45" s="2"/>
      <c r="AQ45" s="2"/>
      <c r="AR45" s="2"/>
      <c r="AS45" s="2"/>
    </row>
    <row r="46" spans="1:45" ht="121.2" customHeight="1" x14ac:dyDescent="0.3">
      <c r="A46" s="6" t="s">
        <v>62</v>
      </c>
      <c r="B46" s="12" t="s">
        <v>61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27</v>
      </c>
      <c r="R46" s="12" t="s">
        <v>24</v>
      </c>
      <c r="S46" s="12" t="s">
        <v>54</v>
      </c>
      <c r="T46" s="13">
        <v>388.9</v>
      </c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3">
        <v>388.9</v>
      </c>
      <c r="AJ46" s="13"/>
      <c r="AK46" s="13"/>
      <c r="AL46" s="13"/>
      <c r="AM46" s="13"/>
      <c r="AN46" s="13">
        <v>388.9</v>
      </c>
      <c r="AO46" s="2"/>
      <c r="AP46" s="2"/>
      <c r="AQ46" s="2"/>
      <c r="AR46" s="2"/>
      <c r="AS46" s="2"/>
    </row>
    <row r="47" spans="1:45" ht="64.2" customHeight="1" x14ac:dyDescent="0.3">
      <c r="A47" s="22" t="s">
        <v>156</v>
      </c>
      <c r="B47" s="24" t="s">
        <v>155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>
        <f>T48</f>
        <v>70</v>
      </c>
      <c r="U47" s="25">
        <f t="shared" ref="U47:AN47" si="11">U48</f>
        <v>0</v>
      </c>
      <c r="V47" s="25">
        <f t="shared" si="11"/>
        <v>0</v>
      </c>
      <c r="W47" s="25">
        <f t="shared" si="11"/>
        <v>0</v>
      </c>
      <c r="X47" s="25">
        <f t="shared" si="11"/>
        <v>0</v>
      </c>
      <c r="Y47" s="25">
        <f t="shared" si="11"/>
        <v>0</v>
      </c>
      <c r="Z47" s="25">
        <f t="shared" si="11"/>
        <v>0</v>
      </c>
      <c r="AA47" s="25">
        <f t="shared" si="11"/>
        <v>0</v>
      </c>
      <c r="AB47" s="25">
        <f t="shared" si="11"/>
        <v>0</v>
      </c>
      <c r="AC47" s="25">
        <f t="shared" si="11"/>
        <v>0</v>
      </c>
      <c r="AD47" s="25">
        <f t="shared" si="11"/>
        <v>0</v>
      </c>
      <c r="AE47" s="25">
        <f t="shared" si="11"/>
        <v>0</v>
      </c>
      <c r="AF47" s="25">
        <f t="shared" si="11"/>
        <v>0</v>
      </c>
      <c r="AG47" s="25">
        <f t="shared" si="11"/>
        <v>0</v>
      </c>
      <c r="AH47" s="25">
        <f t="shared" si="11"/>
        <v>0</v>
      </c>
      <c r="AI47" s="25">
        <f t="shared" si="11"/>
        <v>73.5</v>
      </c>
      <c r="AJ47" s="25">
        <f t="shared" si="11"/>
        <v>0</v>
      </c>
      <c r="AK47" s="25">
        <f t="shared" si="11"/>
        <v>0</v>
      </c>
      <c r="AL47" s="25">
        <f t="shared" si="11"/>
        <v>0</v>
      </c>
      <c r="AM47" s="25">
        <f t="shared" si="11"/>
        <v>0</v>
      </c>
      <c r="AN47" s="25">
        <f t="shared" si="11"/>
        <v>77</v>
      </c>
      <c r="AO47" s="2"/>
      <c r="AP47" s="2"/>
      <c r="AQ47" s="2"/>
      <c r="AR47" s="2"/>
      <c r="AS47" s="2"/>
    </row>
    <row r="48" spans="1:45" ht="77.400000000000006" customHeight="1" x14ac:dyDescent="0.3">
      <c r="A48" s="6" t="s">
        <v>129</v>
      </c>
      <c r="B48" s="12" t="s">
        <v>128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 t="s">
        <v>27</v>
      </c>
      <c r="R48" s="12" t="s">
        <v>24</v>
      </c>
      <c r="S48" s="12" t="s">
        <v>54</v>
      </c>
      <c r="T48" s="13">
        <v>70</v>
      </c>
      <c r="U48" s="13"/>
      <c r="V48" s="13"/>
      <c r="W48" s="13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3">
        <v>73.5</v>
      </c>
      <c r="AJ48" s="13"/>
      <c r="AK48" s="13"/>
      <c r="AL48" s="13"/>
      <c r="AM48" s="13"/>
      <c r="AN48" s="13">
        <v>77</v>
      </c>
      <c r="AO48" s="2"/>
      <c r="AP48" s="2"/>
      <c r="AQ48" s="2"/>
      <c r="AR48" s="2"/>
      <c r="AS48" s="2"/>
    </row>
    <row r="49" spans="1:45" ht="77.400000000000006" customHeight="1" x14ac:dyDescent="0.3">
      <c r="A49" s="22" t="s">
        <v>158</v>
      </c>
      <c r="B49" s="24" t="s">
        <v>157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>
        <f>T50+T55+T60+T63+T65</f>
        <v>40751.56</v>
      </c>
      <c r="U49" s="25">
        <f t="shared" ref="U49:AN49" si="12">U50+U55+U60+U63+U65</f>
        <v>0</v>
      </c>
      <c r="V49" s="25">
        <f t="shared" si="12"/>
        <v>0</v>
      </c>
      <c r="W49" s="25">
        <f t="shared" si="12"/>
        <v>0</v>
      </c>
      <c r="X49" s="25">
        <f t="shared" si="12"/>
        <v>0</v>
      </c>
      <c r="Y49" s="25">
        <f t="shared" si="12"/>
        <v>0</v>
      </c>
      <c r="Z49" s="25">
        <f t="shared" si="12"/>
        <v>0</v>
      </c>
      <c r="AA49" s="25">
        <f t="shared" si="12"/>
        <v>0</v>
      </c>
      <c r="AB49" s="25">
        <f t="shared" si="12"/>
        <v>0</v>
      </c>
      <c r="AC49" s="25">
        <f t="shared" si="12"/>
        <v>0</v>
      </c>
      <c r="AD49" s="25">
        <f t="shared" si="12"/>
        <v>0</v>
      </c>
      <c r="AE49" s="25">
        <f t="shared" si="12"/>
        <v>0</v>
      </c>
      <c r="AF49" s="25">
        <f t="shared" si="12"/>
        <v>0</v>
      </c>
      <c r="AG49" s="25">
        <f t="shared" si="12"/>
        <v>0</v>
      </c>
      <c r="AH49" s="25">
        <f t="shared" si="12"/>
        <v>0</v>
      </c>
      <c r="AI49" s="25">
        <f t="shared" si="12"/>
        <v>40954.6</v>
      </c>
      <c r="AJ49" s="25">
        <f t="shared" si="12"/>
        <v>0</v>
      </c>
      <c r="AK49" s="25">
        <f t="shared" si="12"/>
        <v>0</v>
      </c>
      <c r="AL49" s="25">
        <f t="shared" si="12"/>
        <v>0</v>
      </c>
      <c r="AM49" s="25">
        <f t="shared" si="12"/>
        <v>0</v>
      </c>
      <c r="AN49" s="25">
        <f t="shared" si="12"/>
        <v>41603.754999999997</v>
      </c>
      <c r="AO49" s="2"/>
      <c r="AP49" s="2"/>
      <c r="AQ49" s="2"/>
      <c r="AR49" s="2"/>
      <c r="AS49" s="2"/>
    </row>
    <row r="50" spans="1:45" ht="68.400000000000006" customHeight="1" x14ac:dyDescent="0.3">
      <c r="A50" s="6" t="s">
        <v>160</v>
      </c>
      <c r="B50" s="12" t="s">
        <v>159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>
        <f>SUM(T51:T54)</f>
        <v>5925.7599999999993</v>
      </c>
      <c r="U50" s="13">
        <f t="shared" ref="U50:AN50" si="13">SUM(U51:U54)</f>
        <v>0</v>
      </c>
      <c r="V50" s="13">
        <f t="shared" si="13"/>
        <v>0</v>
      </c>
      <c r="W50" s="13">
        <f t="shared" si="13"/>
        <v>0</v>
      </c>
      <c r="X50" s="13">
        <f t="shared" si="13"/>
        <v>0</v>
      </c>
      <c r="Y50" s="13">
        <f t="shared" si="13"/>
        <v>0</v>
      </c>
      <c r="Z50" s="13">
        <f t="shared" si="13"/>
        <v>0</v>
      </c>
      <c r="AA50" s="13">
        <f t="shared" si="13"/>
        <v>0</v>
      </c>
      <c r="AB50" s="13">
        <f t="shared" si="13"/>
        <v>0</v>
      </c>
      <c r="AC50" s="13">
        <f t="shared" si="13"/>
        <v>0</v>
      </c>
      <c r="AD50" s="13">
        <f t="shared" si="13"/>
        <v>0</v>
      </c>
      <c r="AE50" s="13">
        <f t="shared" si="13"/>
        <v>0</v>
      </c>
      <c r="AF50" s="13">
        <f t="shared" si="13"/>
        <v>0</v>
      </c>
      <c r="AG50" s="13">
        <f t="shared" si="13"/>
        <v>0</v>
      </c>
      <c r="AH50" s="13">
        <f t="shared" si="13"/>
        <v>0</v>
      </c>
      <c r="AI50" s="13">
        <f t="shared" si="13"/>
        <v>5986</v>
      </c>
      <c r="AJ50" s="13">
        <f t="shared" si="13"/>
        <v>0</v>
      </c>
      <c r="AK50" s="13">
        <f t="shared" si="13"/>
        <v>0</v>
      </c>
      <c r="AL50" s="13">
        <f t="shared" si="13"/>
        <v>0</v>
      </c>
      <c r="AM50" s="13">
        <f t="shared" si="13"/>
        <v>0</v>
      </c>
      <c r="AN50" s="13">
        <f t="shared" si="13"/>
        <v>5986</v>
      </c>
      <c r="AO50" s="2"/>
      <c r="AP50" s="2"/>
      <c r="AQ50" s="2"/>
      <c r="AR50" s="2"/>
      <c r="AS50" s="2"/>
    </row>
    <row r="51" spans="1:45" ht="77.400000000000006" customHeight="1" x14ac:dyDescent="0.3">
      <c r="A51" s="6" t="s">
        <v>64</v>
      </c>
      <c r="B51" s="12" t="s">
        <v>63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 t="s">
        <v>27</v>
      </c>
      <c r="R51" s="12"/>
      <c r="S51" s="12"/>
      <c r="T51" s="13">
        <v>990.53399999999999</v>
      </c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3">
        <v>1111.4000000000001</v>
      </c>
      <c r="AJ51" s="13"/>
      <c r="AK51" s="13"/>
      <c r="AL51" s="13"/>
      <c r="AM51" s="13"/>
      <c r="AN51" s="13">
        <v>1111.4000000000001</v>
      </c>
      <c r="AO51" s="2"/>
      <c r="AP51" s="2"/>
      <c r="AQ51" s="2"/>
      <c r="AR51" s="2"/>
      <c r="AS51" s="2"/>
    </row>
    <row r="52" spans="1:45" ht="140.4" x14ac:dyDescent="0.3">
      <c r="A52" s="6" t="s">
        <v>66</v>
      </c>
      <c r="B52" s="12" t="s">
        <v>65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 t="s">
        <v>27</v>
      </c>
      <c r="R52" s="12"/>
      <c r="S52" s="12"/>
      <c r="T52" s="13">
        <v>4724.326</v>
      </c>
      <c r="U52" s="13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3">
        <v>4784.6000000000004</v>
      </c>
      <c r="AJ52" s="13"/>
      <c r="AK52" s="13"/>
      <c r="AL52" s="13"/>
      <c r="AM52" s="13"/>
      <c r="AN52" s="13">
        <v>4784.6000000000004</v>
      </c>
      <c r="AO52" s="2"/>
      <c r="AP52" s="2"/>
      <c r="AQ52" s="2"/>
      <c r="AR52" s="2"/>
      <c r="AS52" s="2"/>
    </row>
    <row r="53" spans="1:45" ht="139.19999999999999" customHeight="1" x14ac:dyDescent="0.3">
      <c r="A53" s="6" t="s">
        <v>68</v>
      </c>
      <c r="B53" s="12" t="s">
        <v>67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 t="s">
        <v>27</v>
      </c>
      <c r="R53" s="12"/>
      <c r="S53" s="12"/>
      <c r="T53" s="13">
        <v>90</v>
      </c>
      <c r="U53" s="13"/>
      <c r="V53" s="13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3">
        <v>90</v>
      </c>
      <c r="AJ53" s="13"/>
      <c r="AK53" s="13"/>
      <c r="AL53" s="13"/>
      <c r="AM53" s="13"/>
      <c r="AN53" s="13">
        <v>90</v>
      </c>
      <c r="AO53" s="2"/>
      <c r="AP53" s="2"/>
      <c r="AQ53" s="2"/>
      <c r="AR53" s="2"/>
      <c r="AS53" s="2"/>
    </row>
    <row r="54" spans="1:45" ht="70.8" customHeight="1" x14ac:dyDescent="0.3">
      <c r="A54" s="7" t="s">
        <v>70</v>
      </c>
      <c r="B54" s="12" t="s">
        <v>69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 t="s">
        <v>27</v>
      </c>
      <c r="R54" s="12"/>
      <c r="S54" s="12"/>
      <c r="T54" s="13">
        <v>120.9</v>
      </c>
      <c r="U54" s="13"/>
      <c r="V54" s="13"/>
      <c r="W54" s="13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3">
        <v>0</v>
      </c>
      <c r="AJ54" s="13"/>
      <c r="AK54" s="13"/>
      <c r="AL54" s="13"/>
      <c r="AM54" s="13"/>
      <c r="AN54" s="13">
        <v>0</v>
      </c>
      <c r="AO54" s="2"/>
      <c r="AP54" s="2"/>
      <c r="AQ54" s="2"/>
      <c r="AR54" s="2"/>
      <c r="AS54" s="2"/>
    </row>
    <row r="55" spans="1:45" ht="59.4" customHeight="1" x14ac:dyDescent="0.3">
      <c r="A55" s="7" t="s">
        <v>162</v>
      </c>
      <c r="B55" s="12" t="s">
        <v>161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>
        <f>SUM(T56:T59)</f>
        <v>15998.5</v>
      </c>
      <c r="U55" s="13">
        <f t="shared" ref="U55:AN55" si="14">SUM(U56:U59)</f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16734.5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17491.865999999998</v>
      </c>
      <c r="AO55" s="2"/>
      <c r="AP55" s="2"/>
      <c r="AQ55" s="2"/>
      <c r="AR55" s="2"/>
      <c r="AS55" s="2"/>
    </row>
    <row r="56" spans="1:45" ht="124.8" x14ac:dyDescent="0.3">
      <c r="A56" s="6" t="s">
        <v>78</v>
      </c>
      <c r="B56" s="12" t="s">
        <v>77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 t="s">
        <v>27</v>
      </c>
      <c r="R56" s="12" t="s">
        <v>73</v>
      </c>
      <c r="S56" s="12" t="s">
        <v>24</v>
      </c>
      <c r="T56" s="13">
        <v>2600</v>
      </c>
      <c r="U56" s="13"/>
      <c r="V56" s="13"/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3">
        <v>2800</v>
      </c>
      <c r="AJ56" s="13"/>
      <c r="AK56" s="13"/>
      <c r="AL56" s="13"/>
      <c r="AM56" s="13"/>
      <c r="AN56" s="13">
        <v>3000</v>
      </c>
      <c r="AO56" s="2"/>
      <c r="AP56" s="2"/>
      <c r="AQ56" s="2"/>
      <c r="AR56" s="2"/>
      <c r="AS56" s="2"/>
    </row>
    <row r="57" spans="1:45" ht="124.8" x14ac:dyDescent="0.3">
      <c r="A57" s="7" t="s">
        <v>116</v>
      </c>
      <c r="B57" s="12" t="s">
        <v>79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 t="s">
        <v>31</v>
      </c>
      <c r="R57" s="12" t="s">
        <v>73</v>
      </c>
      <c r="S57" s="12" t="s">
        <v>24</v>
      </c>
      <c r="T57" s="13">
        <v>9864.7000000000007</v>
      </c>
      <c r="U57" s="13"/>
      <c r="V57" s="13"/>
      <c r="W57" s="13"/>
      <c r="X57" s="13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3">
        <v>10259.299999999999</v>
      </c>
      <c r="AJ57" s="13"/>
      <c r="AK57" s="13"/>
      <c r="AL57" s="13"/>
      <c r="AM57" s="13"/>
      <c r="AN57" s="13">
        <v>10669.7</v>
      </c>
      <c r="AO57" s="2"/>
      <c r="AP57" s="2"/>
      <c r="AQ57" s="2"/>
      <c r="AR57" s="2"/>
      <c r="AS57" s="2"/>
    </row>
    <row r="58" spans="1:45" ht="124.8" x14ac:dyDescent="0.3">
      <c r="A58" s="7" t="s">
        <v>116</v>
      </c>
      <c r="B58" s="12" t="s">
        <v>79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 t="s">
        <v>27</v>
      </c>
      <c r="R58" s="12" t="s">
        <v>73</v>
      </c>
      <c r="S58" s="12" t="s">
        <v>24</v>
      </c>
      <c r="T58" s="13">
        <v>3492.8</v>
      </c>
      <c r="U58" s="13"/>
      <c r="V58" s="13"/>
      <c r="W58" s="13"/>
      <c r="X58" s="13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3">
        <v>3632.5</v>
      </c>
      <c r="AJ58" s="13"/>
      <c r="AK58" s="13"/>
      <c r="AL58" s="13"/>
      <c r="AM58" s="13"/>
      <c r="AN58" s="13">
        <v>3777.7959999999998</v>
      </c>
      <c r="AO58" s="2"/>
      <c r="AP58" s="2"/>
      <c r="AQ58" s="2"/>
      <c r="AR58" s="2"/>
      <c r="AS58" s="2"/>
    </row>
    <row r="59" spans="1:45" ht="124.8" x14ac:dyDescent="0.3">
      <c r="A59" s="7" t="s">
        <v>116</v>
      </c>
      <c r="B59" s="12" t="s">
        <v>79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 t="s">
        <v>37</v>
      </c>
      <c r="R59" s="12" t="s">
        <v>73</v>
      </c>
      <c r="S59" s="12" t="s">
        <v>24</v>
      </c>
      <c r="T59" s="13">
        <v>41</v>
      </c>
      <c r="U59" s="13"/>
      <c r="V59" s="13"/>
      <c r="W59" s="13"/>
      <c r="X59" s="13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3">
        <v>42.7</v>
      </c>
      <c r="AJ59" s="13"/>
      <c r="AK59" s="13"/>
      <c r="AL59" s="13"/>
      <c r="AM59" s="13"/>
      <c r="AN59" s="13">
        <v>44.37</v>
      </c>
      <c r="AO59" s="2"/>
      <c r="AP59" s="2"/>
      <c r="AQ59" s="2"/>
      <c r="AR59" s="2"/>
      <c r="AS59" s="2"/>
    </row>
    <row r="60" spans="1:45" ht="46.8" x14ac:dyDescent="0.3">
      <c r="A60" s="7" t="s">
        <v>164</v>
      </c>
      <c r="B60" s="12" t="s">
        <v>163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>
        <f>SUM(T61:T62)</f>
        <v>5689.8</v>
      </c>
      <c r="U60" s="13">
        <f t="shared" ref="U60:AN60" si="15">SUM(U61:U62)</f>
        <v>0</v>
      </c>
      <c r="V60" s="13">
        <f t="shared" si="15"/>
        <v>0</v>
      </c>
      <c r="W60" s="13">
        <f t="shared" si="15"/>
        <v>0</v>
      </c>
      <c r="X60" s="13">
        <f t="shared" si="15"/>
        <v>0</v>
      </c>
      <c r="Y60" s="13">
        <f t="shared" si="15"/>
        <v>0</v>
      </c>
      <c r="Z60" s="13">
        <f t="shared" si="15"/>
        <v>0</v>
      </c>
      <c r="AA60" s="13">
        <f t="shared" si="15"/>
        <v>0</v>
      </c>
      <c r="AB60" s="13">
        <f t="shared" si="15"/>
        <v>0</v>
      </c>
      <c r="AC60" s="13">
        <f t="shared" si="15"/>
        <v>0</v>
      </c>
      <c r="AD60" s="13">
        <f t="shared" si="15"/>
        <v>0</v>
      </c>
      <c r="AE60" s="13">
        <f t="shared" si="15"/>
        <v>0</v>
      </c>
      <c r="AF60" s="13">
        <f t="shared" si="15"/>
        <v>0</v>
      </c>
      <c r="AG60" s="13">
        <f t="shared" si="15"/>
        <v>0</v>
      </c>
      <c r="AH60" s="13">
        <f t="shared" si="15"/>
        <v>0</v>
      </c>
      <c r="AI60" s="13">
        <f t="shared" si="15"/>
        <v>4589.2</v>
      </c>
      <c r="AJ60" s="13">
        <f t="shared" si="15"/>
        <v>0</v>
      </c>
      <c r="AK60" s="13">
        <f t="shared" si="15"/>
        <v>0</v>
      </c>
      <c r="AL60" s="13">
        <f t="shared" si="15"/>
        <v>0</v>
      </c>
      <c r="AM60" s="13">
        <f t="shared" si="15"/>
        <v>0</v>
      </c>
      <c r="AN60" s="13">
        <f t="shared" si="15"/>
        <v>3990.6889999999999</v>
      </c>
      <c r="AO60" s="2"/>
      <c r="AP60" s="2"/>
      <c r="AQ60" s="2"/>
      <c r="AR60" s="2"/>
      <c r="AS60" s="2"/>
    </row>
    <row r="61" spans="1:45" ht="140.4" x14ac:dyDescent="0.3">
      <c r="A61" s="6" t="s">
        <v>81</v>
      </c>
      <c r="B61" s="12" t="s">
        <v>80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 t="s">
        <v>27</v>
      </c>
      <c r="R61" s="12" t="s">
        <v>73</v>
      </c>
      <c r="S61" s="12" t="s">
        <v>24</v>
      </c>
      <c r="T61" s="13">
        <v>3749.3</v>
      </c>
      <c r="U61" s="13"/>
      <c r="V61" s="13"/>
      <c r="W61" s="13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3">
        <v>3198.7</v>
      </c>
      <c r="AJ61" s="13"/>
      <c r="AK61" s="13"/>
      <c r="AL61" s="13"/>
      <c r="AM61" s="13"/>
      <c r="AN61" s="13">
        <v>2600.1889999999999</v>
      </c>
      <c r="AO61" s="2"/>
      <c r="AP61" s="2"/>
      <c r="AQ61" s="2"/>
      <c r="AR61" s="2"/>
      <c r="AS61" s="2"/>
    </row>
    <row r="62" spans="1:45" ht="124.8" x14ac:dyDescent="0.3">
      <c r="A62" s="7" t="s">
        <v>118</v>
      </c>
      <c r="B62" s="12" t="s">
        <v>117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 t="s">
        <v>27</v>
      </c>
      <c r="R62" s="12" t="s">
        <v>73</v>
      </c>
      <c r="S62" s="12" t="s">
        <v>24</v>
      </c>
      <c r="T62" s="13">
        <v>1940.5</v>
      </c>
      <c r="U62" s="13"/>
      <c r="V62" s="13"/>
      <c r="W62" s="13"/>
      <c r="X62" s="13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3">
        <v>1390.5</v>
      </c>
      <c r="AJ62" s="13"/>
      <c r="AK62" s="13"/>
      <c r="AL62" s="13"/>
      <c r="AM62" s="13"/>
      <c r="AN62" s="13">
        <v>1390.5</v>
      </c>
      <c r="AO62" s="2"/>
      <c r="AP62" s="2"/>
      <c r="AQ62" s="2"/>
      <c r="AR62" s="2"/>
      <c r="AS62" s="2"/>
    </row>
    <row r="63" spans="1:45" ht="15.6" x14ac:dyDescent="0.3">
      <c r="A63" s="7" t="s">
        <v>166</v>
      </c>
      <c r="B63" s="12" t="s">
        <v>165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3">
        <f>T64</f>
        <v>12687.5</v>
      </c>
      <c r="U63" s="13">
        <f t="shared" ref="U63:AN63" si="16">U64</f>
        <v>0</v>
      </c>
      <c r="V63" s="13">
        <f t="shared" si="16"/>
        <v>0</v>
      </c>
      <c r="W63" s="13">
        <f t="shared" si="16"/>
        <v>0</v>
      </c>
      <c r="X63" s="13">
        <f t="shared" si="16"/>
        <v>0</v>
      </c>
      <c r="Y63" s="13">
        <f t="shared" si="16"/>
        <v>0</v>
      </c>
      <c r="Z63" s="13">
        <f t="shared" si="16"/>
        <v>0</v>
      </c>
      <c r="AA63" s="13">
        <f t="shared" si="16"/>
        <v>0</v>
      </c>
      <c r="AB63" s="13">
        <f t="shared" si="16"/>
        <v>0</v>
      </c>
      <c r="AC63" s="13">
        <f t="shared" si="16"/>
        <v>0</v>
      </c>
      <c r="AD63" s="13">
        <f t="shared" si="16"/>
        <v>0</v>
      </c>
      <c r="AE63" s="13">
        <f t="shared" si="16"/>
        <v>0</v>
      </c>
      <c r="AF63" s="13">
        <f t="shared" si="16"/>
        <v>0</v>
      </c>
      <c r="AG63" s="13">
        <f t="shared" si="16"/>
        <v>0</v>
      </c>
      <c r="AH63" s="13">
        <f t="shared" si="16"/>
        <v>0</v>
      </c>
      <c r="AI63" s="13">
        <f t="shared" si="16"/>
        <v>13144.9</v>
      </c>
      <c r="AJ63" s="13">
        <f t="shared" si="16"/>
        <v>0</v>
      </c>
      <c r="AK63" s="13">
        <f t="shared" si="16"/>
        <v>0</v>
      </c>
      <c r="AL63" s="13">
        <f t="shared" si="16"/>
        <v>0</v>
      </c>
      <c r="AM63" s="13">
        <f t="shared" si="16"/>
        <v>0</v>
      </c>
      <c r="AN63" s="13">
        <f t="shared" si="16"/>
        <v>13835.2</v>
      </c>
      <c r="AO63" s="2"/>
      <c r="AP63" s="2"/>
      <c r="AQ63" s="2"/>
      <c r="AR63" s="2"/>
      <c r="AS63" s="2"/>
    </row>
    <row r="64" spans="1:45" ht="109.2" x14ac:dyDescent="0.3">
      <c r="A64" s="6" t="s">
        <v>120</v>
      </c>
      <c r="B64" s="12" t="s">
        <v>119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 t="s">
        <v>27</v>
      </c>
      <c r="R64" s="12" t="s">
        <v>73</v>
      </c>
      <c r="S64" s="12" t="s">
        <v>24</v>
      </c>
      <c r="T64" s="13">
        <v>12687.5</v>
      </c>
      <c r="U64" s="13"/>
      <c r="V64" s="13"/>
      <c r="W64" s="13"/>
      <c r="X64" s="13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3">
        <v>13144.9</v>
      </c>
      <c r="AJ64" s="13"/>
      <c r="AK64" s="13"/>
      <c r="AL64" s="13"/>
      <c r="AM64" s="13"/>
      <c r="AN64" s="13">
        <v>13835.2</v>
      </c>
      <c r="AO64" s="2"/>
      <c r="AP64" s="2"/>
      <c r="AQ64" s="2"/>
      <c r="AR64" s="2"/>
      <c r="AS64" s="2"/>
    </row>
    <row r="65" spans="1:45" ht="39.6" customHeight="1" x14ac:dyDescent="0.3">
      <c r="A65" s="7" t="s">
        <v>168</v>
      </c>
      <c r="B65" s="12" t="s">
        <v>167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3">
        <f>SUM(T66:T67)</f>
        <v>450</v>
      </c>
      <c r="U65" s="13">
        <f t="shared" ref="U65:AN65" si="17">SUM(U66:U67)</f>
        <v>0</v>
      </c>
      <c r="V65" s="13">
        <f t="shared" si="17"/>
        <v>0</v>
      </c>
      <c r="W65" s="13">
        <f t="shared" si="17"/>
        <v>0</v>
      </c>
      <c r="X65" s="13">
        <f t="shared" si="17"/>
        <v>0</v>
      </c>
      <c r="Y65" s="13">
        <f t="shared" si="17"/>
        <v>0</v>
      </c>
      <c r="Z65" s="13">
        <f t="shared" si="17"/>
        <v>0</v>
      </c>
      <c r="AA65" s="13">
        <f t="shared" si="17"/>
        <v>0</v>
      </c>
      <c r="AB65" s="13">
        <f t="shared" si="17"/>
        <v>0</v>
      </c>
      <c r="AC65" s="13">
        <f t="shared" si="17"/>
        <v>0</v>
      </c>
      <c r="AD65" s="13">
        <f t="shared" si="17"/>
        <v>0</v>
      </c>
      <c r="AE65" s="13">
        <f t="shared" si="17"/>
        <v>0</v>
      </c>
      <c r="AF65" s="13">
        <f t="shared" si="17"/>
        <v>0</v>
      </c>
      <c r="AG65" s="13">
        <f t="shared" si="17"/>
        <v>0</v>
      </c>
      <c r="AH65" s="13">
        <f t="shared" si="17"/>
        <v>0</v>
      </c>
      <c r="AI65" s="13">
        <f t="shared" si="17"/>
        <v>500</v>
      </c>
      <c r="AJ65" s="13">
        <f t="shared" si="17"/>
        <v>0</v>
      </c>
      <c r="AK65" s="13">
        <f t="shared" si="17"/>
        <v>0</v>
      </c>
      <c r="AL65" s="13">
        <f t="shared" si="17"/>
        <v>0</v>
      </c>
      <c r="AM65" s="13">
        <f t="shared" si="17"/>
        <v>0</v>
      </c>
      <c r="AN65" s="13">
        <f t="shared" si="17"/>
        <v>300</v>
      </c>
      <c r="AO65" s="2"/>
      <c r="AP65" s="2"/>
      <c r="AQ65" s="2"/>
      <c r="AR65" s="2"/>
      <c r="AS65" s="2"/>
    </row>
    <row r="66" spans="1:45" ht="109.2" x14ac:dyDescent="0.3">
      <c r="A66" s="6" t="s">
        <v>75</v>
      </c>
      <c r="B66" s="12" t="s">
        <v>109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 t="s">
        <v>27</v>
      </c>
      <c r="R66" s="12"/>
      <c r="S66" s="12"/>
      <c r="T66" s="13">
        <v>300</v>
      </c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3">
        <v>300</v>
      </c>
      <c r="AJ66" s="13"/>
      <c r="AK66" s="13"/>
      <c r="AL66" s="13"/>
      <c r="AM66" s="13"/>
      <c r="AN66" s="13">
        <v>300</v>
      </c>
      <c r="AO66" s="2"/>
      <c r="AP66" s="2"/>
      <c r="AQ66" s="2"/>
      <c r="AR66" s="2"/>
      <c r="AS66" s="2"/>
    </row>
    <row r="67" spans="1:45" ht="140.4" x14ac:dyDescent="0.3">
      <c r="A67" s="5" t="s">
        <v>111</v>
      </c>
      <c r="B67" s="12" t="s">
        <v>110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 t="s">
        <v>60</v>
      </c>
      <c r="R67" s="12"/>
      <c r="S67" s="12"/>
      <c r="T67" s="13">
        <v>150</v>
      </c>
      <c r="U67" s="13"/>
      <c r="V67" s="13"/>
      <c r="W67" s="13"/>
      <c r="X67" s="13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3">
        <v>200</v>
      </c>
      <c r="AJ67" s="13"/>
      <c r="AK67" s="13"/>
      <c r="AL67" s="13"/>
      <c r="AM67" s="13"/>
      <c r="AN67" s="13">
        <v>0</v>
      </c>
      <c r="AO67" s="2"/>
      <c r="AP67" s="2"/>
      <c r="AQ67" s="2"/>
      <c r="AR67" s="2"/>
      <c r="AS67" s="2"/>
    </row>
    <row r="68" spans="1:45" ht="57.6" customHeight="1" x14ac:dyDescent="0.3">
      <c r="A68" s="32" t="s">
        <v>170</v>
      </c>
      <c r="B68" s="24" t="s">
        <v>169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5">
        <f>T69</f>
        <v>1622.6</v>
      </c>
      <c r="U68" s="25">
        <f t="shared" ref="U68:AN68" si="18">U69</f>
        <v>0</v>
      </c>
      <c r="V68" s="25">
        <f t="shared" si="18"/>
        <v>0</v>
      </c>
      <c r="W68" s="25">
        <f t="shared" si="18"/>
        <v>0</v>
      </c>
      <c r="X68" s="25">
        <f t="shared" si="18"/>
        <v>0</v>
      </c>
      <c r="Y68" s="25">
        <f t="shared" si="18"/>
        <v>0</v>
      </c>
      <c r="Z68" s="25">
        <f t="shared" si="18"/>
        <v>0</v>
      </c>
      <c r="AA68" s="25">
        <f t="shared" si="18"/>
        <v>0</v>
      </c>
      <c r="AB68" s="25">
        <f t="shared" si="18"/>
        <v>0</v>
      </c>
      <c r="AC68" s="25">
        <f t="shared" si="18"/>
        <v>0</v>
      </c>
      <c r="AD68" s="25">
        <f t="shared" si="18"/>
        <v>0</v>
      </c>
      <c r="AE68" s="25">
        <f t="shared" si="18"/>
        <v>0</v>
      </c>
      <c r="AF68" s="25">
        <f t="shared" si="18"/>
        <v>0</v>
      </c>
      <c r="AG68" s="25">
        <f t="shared" si="18"/>
        <v>0</v>
      </c>
      <c r="AH68" s="25">
        <f t="shared" si="18"/>
        <v>0</v>
      </c>
      <c r="AI68" s="25">
        <f t="shared" si="18"/>
        <v>0</v>
      </c>
      <c r="AJ68" s="25">
        <f t="shared" si="18"/>
        <v>0</v>
      </c>
      <c r="AK68" s="25">
        <f t="shared" si="18"/>
        <v>0</v>
      </c>
      <c r="AL68" s="25">
        <f t="shared" si="18"/>
        <v>0</v>
      </c>
      <c r="AM68" s="25">
        <f t="shared" si="18"/>
        <v>0</v>
      </c>
      <c r="AN68" s="25">
        <f t="shared" si="18"/>
        <v>0</v>
      </c>
      <c r="AO68" s="2"/>
      <c r="AP68" s="2"/>
      <c r="AQ68" s="2"/>
      <c r="AR68" s="2"/>
      <c r="AS68" s="2"/>
    </row>
    <row r="69" spans="1:45" ht="31.2" x14ac:dyDescent="0.3">
      <c r="A69" s="3" t="s">
        <v>172</v>
      </c>
      <c r="B69" s="29" t="s">
        <v>171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3">
        <f>T70</f>
        <v>1622.6</v>
      </c>
      <c r="U69" s="13">
        <f t="shared" ref="U69:AN69" si="19">U70</f>
        <v>0</v>
      </c>
      <c r="V69" s="13">
        <f t="shared" si="19"/>
        <v>0</v>
      </c>
      <c r="W69" s="13">
        <f t="shared" si="19"/>
        <v>0</v>
      </c>
      <c r="X69" s="13">
        <f t="shared" si="19"/>
        <v>0</v>
      </c>
      <c r="Y69" s="13">
        <f t="shared" si="19"/>
        <v>0</v>
      </c>
      <c r="Z69" s="13">
        <f t="shared" si="19"/>
        <v>0</v>
      </c>
      <c r="AA69" s="13">
        <f t="shared" si="19"/>
        <v>0</v>
      </c>
      <c r="AB69" s="13">
        <f t="shared" si="19"/>
        <v>0</v>
      </c>
      <c r="AC69" s="13">
        <f t="shared" si="19"/>
        <v>0</v>
      </c>
      <c r="AD69" s="13">
        <f t="shared" si="19"/>
        <v>0</v>
      </c>
      <c r="AE69" s="13">
        <f t="shared" si="19"/>
        <v>0</v>
      </c>
      <c r="AF69" s="13">
        <f t="shared" si="19"/>
        <v>0</v>
      </c>
      <c r="AG69" s="13">
        <f t="shared" si="19"/>
        <v>0</v>
      </c>
      <c r="AH69" s="13">
        <f t="shared" si="19"/>
        <v>0</v>
      </c>
      <c r="AI69" s="13">
        <f t="shared" si="19"/>
        <v>0</v>
      </c>
      <c r="AJ69" s="13">
        <f t="shared" si="19"/>
        <v>0</v>
      </c>
      <c r="AK69" s="13">
        <f t="shared" si="19"/>
        <v>0</v>
      </c>
      <c r="AL69" s="13">
        <f t="shared" si="19"/>
        <v>0</v>
      </c>
      <c r="AM69" s="13">
        <f t="shared" si="19"/>
        <v>0</v>
      </c>
      <c r="AN69" s="13">
        <f t="shared" si="19"/>
        <v>0</v>
      </c>
      <c r="AO69" s="2"/>
      <c r="AP69" s="2"/>
      <c r="AQ69" s="2"/>
      <c r="AR69" s="2"/>
      <c r="AS69" s="2"/>
    </row>
    <row r="70" spans="1:45" ht="124.8" x14ac:dyDescent="0.3">
      <c r="A70" s="6" t="s">
        <v>83</v>
      </c>
      <c r="B70" s="12" t="s">
        <v>82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 t="s">
        <v>27</v>
      </c>
      <c r="R70" s="29" t="s">
        <v>73</v>
      </c>
      <c r="S70" s="29" t="s">
        <v>24</v>
      </c>
      <c r="T70" s="13">
        <v>1622.6</v>
      </c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3">
        <v>0</v>
      </c>
      <c r="AJ70" s="13"/>
      <c r="AK70" s="13"/>
      <c r="AL70" s="13"/>
      <c r="AM70" s="13"/>
      <c r="AN70" s="13">
        <v>0</v>
      </c>
      <c r="AO70" s="2"/>
      <c r="AP70" s="2"/>
      <c r="AQ70" s="2"/>
      <c r="AR70" s="2"/>
      <c r="AS70" s="2"/>
    </row>
    <row r="71" spans="1:45" ht="43.8" customHeight="1" x14ac:dyDescent="0.3">
      <c r="A71" s="22" t="s">
        <v>174</v>
      </c>
      <c r="B71" s="24" t="s">
        <v>173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5">
        <f>SUM(T72:T74)</f>
        <v>15852.6</v>
      </c>
      <c r="U71" s="25">
        <f t="shared" ref="U71:AN71" si="20">SUM(U72:U74)</f>
        <v>0</v>
      </c>
      <c r="V71" s="25">
        <f t="shared" si="20"/>
        <v>0</v>
      </c>
      <c r="W71" s="25">
        <f t="shared" si="20"/>
        <v>0</v>
      </c>
      <c r="X71" s="25">
        <f t="shared" si="20"/>
        <v>0</v>
      </c>
      <c r="Y71" s="25">
        <f t="shared" si="20"/>
        <v>0</v>
      </c>
      <c r="Z71" s="25">
        <f t="shared" si="20"/>
        <v>0</v>
      </c>
      <c r="AA71" s="25">
        <f t="shared" si="20"/>
        <v>0</v>
      </c>
      <c r="AB71" s="25">
        <f t="shared" si="20"/>
        <v>0</v>
      </c>
      <c r="AC71" s="25">
        <f t="shared" si="20"/>
        <v>0</v>
      </c>
      <c r="AD71" s="25">
        <f t="shared" si="20"/>
        <v>0</v>
      </c>
      <c r="AE71" s="25">
        <f t="shared" si="20"/>
        <v>0</v>
      </c>
      <c r="AF71" s="25">
        <f t="shared" si="20"/>
        <v>0</v>
      </c>
      <c r="AG71" s="25">
        <f t="shared" si="20"/>
        <v>0</v>
      </c>
      <c r="AH71" s="25">
        <f t="shared" si="20"/>
        <v>0</v>
      </c>
      <c r="AI71" s="25">
        <f t="shared" si="20"/>
        <v>15799.6</v>
      </c>
      <c r="AJ71" s="25">
        <f t="shared" si="20"/>
        <v>0</v>
      </c>
      <c r="AK71" s="25">
        <f t="shared" si="20"/>
        <v>0</v>
      </c>
      <c r="AL71" s="25">
        <f t="shared" si="20"/>
        <v>0</v>
      </c>
      <c r="AM71" s="25">
        <f t="shared" si="20"/>
        <v>0</v>
      </c>
      <c r="AN71" s="25">
        <f t="shared" si="20"/>
        <v>15844.8</v>
      </c>
      <c r="AO71" s="2"/>
      <c r="AP71" s="2"/>
      <c r="AQ71" s="2"/>
      <c r="AR71" s="2"/>
      <c r="AS71" s="2"/>
    </row>
    <row r="72" spans="1:45" ht="78" x14ac:dyDescent="0.3">
      <c r="A72" s="7" t="s">
        <v>123</v>
      </c>
      <c r="B72" s="12" t="s">
        <v>122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 t="s">
        <v>88</v>
      </c>
      <c r="R72" s="29" t="s">
        <v>175</v>
      </c>
      <c r="S72" s="29" t="s">
        <v>23</v>
      </c>
      <c r="T72" s="13">
        <v>15171</v>
      </c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3">
        <v>15799.6</v>
      </c>
      <c r="AJ72" s="13"/>
      <c r="AK72" s="13"/>
      <c r="AL72" s="13"/>
      <c r="AM72" s="13"/>
      <c r="AN72" s="13">
        <v>15844.8</v>
      </c>
      <c r="AO72" s="2"/>
      <c r="AP72" s="2"/>
      <c r="AQ72" s="2"/>
      <c r="AR72" s="2"/>
      <c r="AS72" s="2"/>
    </row>
    <row r="73" spans="1:45" ht="93.6" x14ac:dyDescent="0.3">
      <c r="A73" s="5" t="s">
        <v>90</v>
      </c>
      <c r="B73" s="12" t="s">
        <v>89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 t="s">
        <v>88</v>
      </c>
      <c r="R73" s="29" t="s">
        <v>175</v>
      </c>
      <c r="S73" s="29" t="s">
        <v>23</v>
      </c>
      <c r="T73" s="13">
        <v>288.10000000000002</v>
      </c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3">
        <v>0</v>
      </c>
      <c r="AJ73" s="13"/>
      <c r="AK73" s="13"/>
      <c r="AL73" s="13"/>
      <c r="AM73" s="13"/>
      <c r="AN73" s="13">
        <v>0</v>
      </c>
      <c r="AO73" s="2"/>
      <c r="AP73" s="2"/>
      <c r="AQ73" s="2"/>
      <c r="AR73" s="2"/>
      <c r="AS73" s="2"/>
    </row>
    <row r="74" spans="1:45" ht="93.6" x14ac:dyDescent="0.3">
      <c r="A74" s="6" t="s">
        <v>125</v>
      </c>
      <c r="B74" s="12" t="s">
        <v>124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 t="s">
        <v>88</v>
      </c>
      <c r="R74" s="29" t="s">
        <v>175</v>
      </c>
      <c r="S74" s="29" t="s">
        <v>23</v>
      </c>
      <c r="T74" s="13">
        <v>393.5</v>
      </c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3">
        <v>0</v>
      </c>
      <c r="AJ74" s="13"/>
      <c r="AK74" s="13"/>
      <c r="AL74" s="13"/>
      <c r="AM74" s="13"/>
      <c r="AN74" s="13">
        <v>0</v>
      </c>
      <c r="AO74" s="2"/>
      <c r="AP74" s="2"/>
      <c r="AQ74" s="2"/>
      <c r="AR74" s="2"/>
      <c r="AS74" s="2"/>
    </row>
    <row r="75" spans="1:45" ht="31.2" x14ac:dyDescent="0.3">
      <c r="A75" s="22" t="s">
        <v>177</v>
      </c>
      <c r="B75" s="24" t="s">
        <v>176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5">
        <f>T76</f>
        <v>15</v>
      </c>
      <c r="U75" s="25">
        <f t="shared" ref="U75:AN76" si="21">U76</f>
        <v>0</v>
      </c>
      <c r="V75" s="25">
        <f t="shared" si="21"/>
        <v>0</v>
      </c>
      <c r="W75" s="25">
        <f t="shared" si="21"/>
        <v>0</v>
      </c>
      <c r="X75" s="25">
        <f t="shared" si="21"/>
        <v>0</v>
      </c>
      <c r="Y75" s="25">
        <f t="shared" si="21"/>
        <v>0</v>
      </c>
      <c r="Z75" s="25">
        <f t="shared" si="21"/>
        <v>0</v>
      </c>
      <c r="AA75" s="25">
        <f t="shared" si="21"/>
        <v>0</v>
      </c>
      <c r="AB75" s="25">
        <f t="shared" si="21"/>
        <v>0</v>
      </c>
      <c r="AC75" s="25">
        <f t="shared" si="21"/>
        <v>0</v>
      </c>
      <c r="AD75" s="25">
        <f t="shared" si="21"/>
        <v>0</v>
      </c>
      <c r="AE75" s="25">
        <f t="shared" si="21"/>
        <v>0</v>
      </c>
      <c r="AF75" s="25">
        <f t="shared" si="21"/>
        <v>0</v>
      </c>
      <c r="AG75" s="25">
        <f t="shared" si="21"/>
        <v>0</v>
      </c>
      <c r="AH75" s="25">
        <f t="shared" si="21"/>
        <v>0</v>
      </c>
      <c r="AI75" s="25">
        <f t="shared" si="21"/>
        <v>16</v>
      </c>
      <c r="AJ75" s="25">
        <f t="shared" si="21"/>
        <v>0</v>
      </c>
      <c r="AK75" s="25">
        <f t="shared" si="21"/>
        <v>0</v>
      </c>
      <c r="AL75" s="25">
        <f t="shared" si="21"/>
        <v>0</v>
      </c>
      <c r="AM75" s="25">
        <f t="shared" si="21"/>
        <v>0</v>
      </c>
      <c r="AN75" s="25">
        <f t="shared" si="21"/>
        <v>20</v>
      </c>
      <c r="AO75" s="2"/>
      <c r="AP75" s="2"/>
      <c r="AQ75" s="2"/>
      <c r="AR75" s="2"/>
      <c r="AS75" s="2"/>
    </row>
    <row r="76" spans="1:45" ht="15.6" x14ac:dyDescent="0.3">
      <c r="A76" s="5" t="s">
        <v>179</v>
      </c>
      <c r="B76" s="29" t="s">
        <v>178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29"/>
      <c r="S76" s="29"/>
      <c r="T76" s="13">
        <f>T77</f>
        <v>15</v>
      </c>
      <c r="U76" s="13">
        <f t="shared" si="21"/>
        <v>0</v>
      </c>
      <c r="V76" s="13">
        <f t="shared" si="21"/>
        <v>0</v>
      </c>
      <c r="W76" s="13">
        <f t="shared" si="21"/>
        <v>0</v>
      </c>
      <c r="X76" s="13">
        <f t="shared" si="21"/>
        <v>0</v>
      </c>
      <c r="Y76" s="13">
        <f t="shared" si="21"/>
        <v>0</v>
      </c>
      <c r="Z76" s="13">
        <f t="shared" si="21"/>
        <v>0</v>
      </c>
      <c r="AA76" s="13">
        <f t="shared" si="21"/>
        <v>0</v>
      </c>
      <c r="AB76" s="13">
        <f t="shared" si="21"/>
        <v>0</v>
      </c>
      <c r="AC76" s="13">
        <f t="shared" si="21"/>
        <v>0</v>
      </c>
      <c r="AD76" s="13">
        <f t="shared" si="21"/>
        <v>0</v>
      </c>
      <c r="AE76" s="13">
        <f t="shared" si="21"/>
        <v>0</v>
      </c>
      <c r="AF76" s="13">
        <f t="shared" si="21"/>
        <v>0</v>
      </c>
      <c r="AG76" s="13">
        <f t="shared" si="21"/>
        <v>0</v>
      </c>
      <c r="AH76" s="13">
        <f t="shared" si="21"/>
        <v>0</v>
      </c>
      <c r="AI76" s="13">
        <f t="shared" si="21"/>
        <v>16</v>
      </c>
      <c r="AJ76" s="13">
        <f t="shared" si="21"/>
        <v>0</v>
      </c>
      <c r="AK76" s="13">
        <f t="shared" si="21"/>
        <v>0</v>
      </c>
      <c r="AL76" s="13">
        <f t="shared" si="21"/>
        <v>0</v>
      </c>
      <c r="AM76" s="13">
        <f t="shared" si="21"/>
        <v>0</v>
      </c>
      <c r="AN76" s="13">
        <f t="shared" si="21"/>
        <v>20</v>
      </c>
      <c r="AO76" s="2"/>
      <c r="AP76" s="2"/>
      <c r="AQ76" s="2"/>
      <c r="AR76" s="2"/>
      <c r="AS76" s="2"/>
    </row>
    <row r="77" spans="1:45" ht="78" x14ac:dyDescent="0.3">
      <c r="A77" s="5" t="s">
        <v>87</v>
      </c>
      <c r="B77" s="12" t="s">
        <v>86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 t="s">
        <v>27</v>
      </c>
      <c r="R77" s="29" t="s">
        <v>84</v>
      </c>
      <c r="S77" s="29" t="s">
        <v>84</v>
      </c>
      <c r="T77" s="13">
        <v>15</v>
      </c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3">
        <v>16</v>
      </c>
      <c r="AJ77" s="13"/>
      <c r="AK77" s="13"/>
      <c r="AL77" s="13"/>
      <c r="AM77" s="13"/>
      <c r="AN77" s="13">
        <v>20</v>
      </c>
      <c r="AO77" s="2"/>
      <c r="AP77" s="2"/>
      <c r="AQ77" s="2"/>
      <c r="AR77" s="2"/>
      <c r="AS77" s="2"/>
    </row>
    <row r="78" spans="1:45" ht="37.799999999999997" customHeight="1" x14ac:dyDescent="0.3">
      <c r="A78" s="22" t="s">
        <v>181</v>
      </c>
      <c r="B78" s="24" t="s">
        <v>180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5">
        <f>SUM(T79:T80)</f>
        <v>1221.4000000000001</v>
      </c>
      <c r="U78" s="25">
        <f t="shared" ref="U78:AN78" si="22">SUM(U79:U80)</f>
        <v>0</v>
      </c>
      <c r="V78" s="25">
        <f t="shared" si="22"/>
        <v>0</v>
      </c>
      <c r="W78" s="25">
        <f t="shared" si="22"/>
        <v>0</v>
      </c>
      <c r="X78" s="25">
        <f t="shared" si="22"/>
        <v>0</v>
      </c>
      <c r="Y78" s="25">
        <f t="shared" si="22"/>
        <v>0</v>
      </c>
      <c r="Z78" s="25">
        <f t="shared" si="22"/>
        <v>0</v>
      </c>
      <c r="AA78" s="25">
        <f t="shared" si="22"/>
        <v>0</v>
      </c>
      <c r="AB78" s="25">
        <f t="shared" si="22"/>
        <v>0</v>
      </c>
      <c r="AC78" s="25">
        <f t="shared" si="22"/>
        <v>0</v>
      </c>
      <c r="AD78" s="25">
        <f t="shared" si="22"/>
        <v>0</v>
      </c>
      <c r="AE78" s="25">
        <f t="shared" si="22"/>
        <v>0</v>
      </c>
      <c r="AF78" s="25">
        <f t="shared" si="22"/>
        <v>0</v>
      </c>
      <c r="AG78" s="25">
        <f t="shared" si="22"/>
        <v>0</v>
      </c>
      <c r="AH78" s="25">
        <f t="shared" si="22"/>
        <v>0</v>
      </c>
      <c r="AI78" s="25">
        <f t="shared" si="22"/>
        <v>1332</v>
      </c>
      <c r="AJ78" s="25">
        <f t="shared" si="22"/>
        <v>0</v>
      </c>
      <c r="AK78" s="25">
        <f t="shared" si="22"/>
        <v>0</v>
      </c>
      <c r="AL78" s="25">
        <f t="shared" si="22"/>
        <v>0</v>
      </c>
      <c r="AM78" s="25">
        <f t="shared" si="22"/>
        <v>0</v>
      </c>
      <c r="AN78" s="25">
        <f t="shared" si="22"/>
        <v>1333.3</v>
      </c>
      <c r="AO78" s="2"/>
      <c r="AP78" s="2"/>
      <c r="AQ78" s="2"/>
      <c r="AR78" s="2"/>
      <c r="AS78" s="2"/>
    </row>
    <row r="79" spans="1:45" ht="74.400000000000006" customHeight="1" x14ac:dyDescent="0.3">
      <c r="A79" s="7" t="s">
        <v>39</v>
      </c>
      <c r="B79" s="12" t="s">
        <v>38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 t="s">
        <v>27</v>
      </c>
      <c r="R79" s="29" t="s">
        <v>23</v>
      </c>
      <c r="S79" s="29" t="s">
        <v>28</v>
      </c>
      <c r="T79" s="13">
        <v>1002.1</v>
      </c>
      <c r="U79" s="13"/>
      <c r="V79" s="13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3">
        <v>1112.7</v>
      </c>
      <c r="AJ79" s="13"/>
      <c r="AK79" s="13"/>
      <c r="AL79" s="13"/>
      <c r="AM79" s="13"/>
      <c r="AN79" s="13">
        <v>1114</v>
      </c>
      <c r="AO79" s="2"/>
      <c r="AP79" s="2"/>
      <c r="AQ79" s="2"/>
      <c r="AR79" s="2"/>
      <c r="AS79" s="2"/>
    </row>
    <row r="80" spans="1:45" ht="123.6" customHeight="1" x14ac:dyDescent="0.3">
      <c r="A80" s="7" t="s">
        <v>98</v>
      </c>
      <c r="B80" s="12" t="s">
        <v>38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 t="s">
        <v>27</v>
      </c>
      <c r="R80" s="29" t="s">
        <v>23</v>
      </c>
      <c r="S80" s="29" t="s">
        <v>42</v>
      </c>
      <c r="T80" s="13">
        <v>219.3</v>
      </c>
      <c r="U80" s="13"/>
      <c r="V80" s="13"/>
      <c r="W80" s="13"/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3">
        <v>219.3</v>
      </c>
      <c r="AJ80" s="13"/>
      <c r="AK80" s="13"/>
      <c r="AL80" s="13"/>
      <c r="AM80" s="13"/>
      <c r="AN80" s="13">
        <v>219.3</v>
      </c>
      <c r="AO80" s="2"/>
      <c r="AP80" s="2"/>
      <c r="AQ80" s="2"/>
      <c r="AR80" s="2"/>
      <c r="AS80" s="2"/>
    </row>
    <row r="81" spans="1:45" ht="40.200000000000003" customHeight="1" x14ac:dyDescent="0.3">
      <c r="A81" s="32" t="s">
        <v>183</v>
      </c>
      <c r="B81" s="24" t="s">
        <v>182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5">
        <f t="shared" ref="T81:AS81" si="23">T82</f>
        <v>7</v>
      </c>
      <c r="U81" s="25">
        <f t="shared" si="23"/>
        <v>0</v>
      </c>
      <c r="V81" s="25">
        <f t="shared" si="23"/>
        <v>0</v>
      </c>
      <c r="W81" s="25">
        <f t="shared" si="23"/>
        <v>0</v>
      </c>
      <c r="X81" s="25">
        <f t="shared" si="23"/>
        <v>0</v>
      </c>
      <c r="Y81" s="25">
        <f t="shared" si="23"/>
        <v>0</v>
      </c>
      <c r="Z81" s="25">
        <f t="shared" si="23"/>
        <v>0</v>
      </c>
      <c r="AA81" s="25">
        <f t="shared" si="23"/>
        <v>0</v>
      </c>
      <c r="AB81" s="25">
        <f t="shared" si="23"/>
        <v>0</v>
      </c>
      <c r="AC81" s="25">
        <f t="shared" si="23"/>
        <v>0</v>
      </c>
      <c r="AD81" s="25">
        <f t="shared" si="23"/>
        <v>0</v>
      </c>
      <c r="AE81" s="25">
        <f t="shared" si="23"/>
        <v>0</v>
      </c>
      <c r="AF81" s="25">
        <f t="shared" si="23"/>
        <v>0</v>
      </c>
      <c r="AG81" s="25">
        <f t="shared" si="23"/>
        <v>0</v>
      </c>
      <c r="AH81" s="25">
        <f t="shared" si="23"/>
        <v>0</v>
      </c>
      <c r="AI81" s="25">
        <f t="shared" si="23"/>
        <v>7</v>
      </c>
      <c r="AJ81" s="25">
        <f t="shared" si="23"/>
        <v>0</v>
      </c>
      <c r="AK81" s="25">
        <f t="shared" si="23"/>
        <v>0</v>
      </c>
      <c r="AL81" s="25">
        <f t="shared" si="23"/>
        <v>0</v>
      </c>
      <c r="AM81" s="25">
        <f t="shared" si="23"/>
        <v>0</v>
      </c>
      <c r="AN81" s="25">
        <f t="shared" si="23"/>
        <v>7</v>
      </c>
      <c r="AO81" s="25">
        <f t="shared" si="23"/>
        <v>0</v>
      </c>
      <c r="AP81" s="25">
        <f t="shared" si="23"/>
        <v>0</v>
      </c>
      <c r="AQ81" s="25">
        <f t="shared" si="23"/>
        <v>0</v>
      </c>
      <c r="AR81" s="25">
        <f t="shared" si="23"/>
        <v>0</v>
      </c>
      <c r="AS81" s="25">
        <f t="shared" si="23"/>
        <v>0</v>
      </c>
    </row>
    <row r="82" spans="1:45" ht="37.200000000000003" customHeight="1" x14ac:dyDescent="0.3">
      <c r="A82" s="30" t="s">
        <v>184</v>
      </c>
      <c r="B82" s="31" t="s">
        <v>185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29"/>
      <c r="S82" s="29"/>
      <c r="T82" s="13">
        <f>T83</f>
        <v>7</v>
      </c>
      <c r="U82" s="13">
        <f t="shared" ref="U82:AN82" si="24">U83</f>
        <v>0</v>
      </c>
      <c r="V82" s="13">
        <f t="shared" si="24"/>
        <v>0</v>
      </c>
      <c r="W82" s="13">
        <f t="shared" si="24"/>
        <v>0</v>
      </c>
      <c r="X82" s="13">
        <f t="shared" si="24"/>
        <v>0</v>
      </c>
      <c r="Y82" s="13">
        <f t="shared" si="24"/>
        <v>0</v>
      </c>
      <c r="Z82" s="13">
        <f t="shared" si="24"/>
        <v>0</v>
      </c>
      <c r="AA82" s="13">
        <f t="shared" si="24"/>
        <v>0</v>
      </c>
      <c r="AB82" s="13">
        <f t="shared" si="24"/>
        <v>0</v>
      </c>
      <c r="AC82" s="13">
        <f t="shared" si="24"/>
        <v>0</v>
      </c>
      <c r="AD82" s="13">
        <f t="shared" si="24"/>
        <v>0</v>
      </c>
      <c r="AE82" s="13">
        <f t="shared" si="24"/>
        <v>0</v>
      </c>
      <c r="AF82" s="13">
        <f t="shared" si="24"/>
        <v>0</v>
      </c>
      <c r="AG82" s="13">
        <f t="shared" si="24"/>
        <v>0</v>
      </c>
      <c r="AH82" s="13">
        <f t="shared" si="24"/>
        <v>0</v>
      </c>
      <c r="AI82" s="13">
        <f t="shared" si="24"/>
        <v>7</v>
      </c>
      <c r="AJ82" s="13">
        <f t="shared" si="24"/>
        <v>0</v>
      </c>
      <c r="AK82" s="13">
        <f t="shared" si="24"/>
        <v>0</v>
      </c>
      <c r="AL82" s="13">
        <f t="shared" si="24"/>
        <v>0</v>
      </c>
      <c r="AM82" s="13">
        <f t="shared" si="24"/>
        <v>0</v>
      </c>
      <c r="AN82" s="13">
        <f t="shared" si="24"/>
        <v>7</v>
      </c>
      <c r="AO82" s="2"/>
      <c r="AP82" s="2"/>
      <c r="AQ82" s="2"/>
      <c r="AR82" s="2"/>
      <c r="AS82" s="2"/>
    </row>
    <row r="83" spans="1:45" ht="117" customHeight="1" x14ac:dyDescent="0.3">
      <c r="A83" s="6" t="s">
        <v>26</v>
      </c>
      <c r="B83" s="12" t="s">
        <v>25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 t="s">
        <v>27</v>
      </c>
      <c r="R83" s="29" t="s">
        <v>23</v>
      </c>
      <c r="S83" s="29" t="s">
        <v>24</v>
      </c>
      <c r="T83" s="13">
        <v>7</v>
      </c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3">
        <v>7</v>
      </c>
      <c r="AJ83" s="13"/>
      <c r="AK83" s="13"/>
      <c r="AL83" s="13"/>
      <c r="AM83" s="13"/>
      <c r="AN83" s="13">
        <v>7</v>
      </c>
      <c r="AO83" s="4"/>
      <c r="AP83" s="4"/>
      <c r="AQ83" s="4"/>
      <c r="AR83" s="4"/>
      <c r="AS83" s="5" t="s">
        <v>26</v>
      </c>
    </row>
    <row r="84" spans="1:45" ht="46.8" customHeight="1" x14ac:dyDescent="0.3">
      <c r="A84" s="34" t="s">
        <v>187</v>
      </c>
      <c r="B84" s="24" t="s">
        <v>186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5">
        <f t="shared" ref="T84:AN84" si="25">T85+T87</f>
        <v>610</v>
      </c>
      <c r="U84" s="25">
        <f t="shared" si="25"/>
        <v>0</v>
      </c>
      <c r="V84" s="25">
        <f t="shared" si="25"/>
        <v>0</v>
      </c>
      <c r="W84" s="25">
        <f t="shared" si="25"/>
        <v>0</v>
      </c>
      <c r="X84" s="25">
        <f t="shared" si="25"/>
        <v>0</v>
      </c>
      <c r="Y84" s="25">
        <f t="shared" si="25"/>
        <v>0</v>
      </c>
      <c r="Z84" s="25">
        <f t="shared" si="25"/>
        <v>0</v>
      </c>
      <c r="AA84" s="25">
        <f t="shared" si="25"/>
        <v>0</v>
      </c>
      <c r="AB84" s="25">
        <f t="shared" si="25"/>
        <v>0</v>
      </c>
      <c r="AC84" s="25">
        <f t="shared" si="25"/>
        <v>0</v>
      </c>
      <c r="AD84" s="25">
        <f t="shared" si="25"/>
        <v>0</v>
      </c>
      <c r="AE84" s="25">
        <f t="shared" si="25"/>
        <v>0</v>
      </c>
      <c r="AF84" s="25">
        <f t="shared" si="25"/>
        <v>0</v>
      </c>
      <c r="AG84" s="25">
        <f t="shared" si="25"/>
        <v>0</v>
      </c>
      <c r="AH84" s="25">
        <f t="shared" si="25"/>
        <v>0</v>
      </c>
      <c r="AI84" s="25">
        <f t="shared" si="25"/>
        <v>2753.0219999999999</v>
      </c>
      <c r="AJ84" s="25">
        <f t="shared" si="25"/>
        <v>0</v>
      </c>
      <c r="AK84" s="25">
        <f t="shared" si="25"/>
        <v>0</v>
      </c>
      <c r="AL84" s="25">
        <f t="shared" si="25"/>
        <v>0</v>
      </c>
      <c r="AM84" s="25">
        <f t="shared" si="25"/>
        <v>0</v>
      </c>
      <c r="AN84" s="25">
        <f t="shared" si="25"/>
        <v>5059.165</v>
      </c>
      <c r="AO84" s="4"/>
      <c r="AP84" s="4"/>
      <c r="AQ84" s="4"/>
      <c r="AR84" s="4"/>
      <c r="AS84" s="5"/>
    </row>
    <row r="85" spans="1:45" ht="30" customHeight="1" x14ac:dyDescent="0.3">
      <c r="A85" s="30" t="s">
        <v>189</v>
      </c>
      <c r="B85" s="29" t="s">
        <v>188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29"/>
      <c r="S85" s="29"/>
      <c r="T85" s="13">
        <f>T86</f>
        <v>600</v>
      </c>
      <c r="U85" s="13">
        <f t="shared" ref="U85:AN85" si="26">U86</f>
        <v>0</v>
      </c>
      <c r="V85" s="13">
        <f t="shared" si="26"/>
        <v>0</v>
      </c>
      <c r="W85" s="13">
        <f t="shared" si="26"/>
        <v>0</v>
      </c>
      <c r="X85" s="13">
        <f t="shared" si="26"/>
        <v>0</v>
      </c>
      <c r="Y85" s="13">
        <f t="shared" si="26"/>
        <v>0</v>
      </c>
      <c r="Z85" s="13">
        <f t="shared" si="26"/>
        <v>0</v>
      </c>
      <c r="AA85" s="13">
        <f t="shared" si="26"/>
        <v>0</v>
      </c>
      <c r="AB85" s="13">
        <f t="shared" si="26"/>
        <v>0</v>
      </c>
      <c r="AC85" s="13">
        <f t="shared" si="26"/>
        <v>0</v>
      </c>
      <c r="AD85" s="13">
        <f t="shared" si="26"/>
        <v>0</v>
      </c>
      <c r="AE85" s="13">
        <f t="shared" si="26"/>
        <v>0</v>
      </c>
      <c r="AF85" s="13">
        <f t="shared" si="26"/>
        <v>0</v>
      </c>
      <c r="AG85" s="13">
        <f t="shared" si="26"/>
        <v>0</v>
      </c>
      <c r="AH85" s="13">
        <f t="shared" si="26"/>
        <v>0</v>
      </c>
      <c r="AI85" s="13">
        <f t="shared" si="26"/>
        <v>700</v>
      </c>
      <c r="AJ85" s="13">
        <f t="shared" si="26"/>
        <v>0</v>
      </c>
      <c r="AK85" s="13">
        <f t="shared" si="26"/>
        <v>0</v>
      </c>
      <c r="AL85" s="13">
        <f t="shared" si="26"/>
        <v>0</v>
      </c>
      <c r="AM85" s="13">
        <f t="shared" si="26"/>
        <v>0</v>
      </c>
      <c r="AN85" s="13">
        <f t="shared" si="26"/>
        <v>800</v>
      </c>
      <c r="AO85" s="4"/>
      <c r="AP85" s="4"/>
      <c r="AQ85" s="4"/>
      <c r="AR85" s="4"/>
      <c r="AS85" s="5"/>
    </row>
    <row r="86" spans="1:45" ht="94.8" customHeight="1" x14ac:dyDescent="0.3">
      <c r="A86" s="6" t="s">
        <v>41</v>
      </c>
      <c r="B86" s="12" t="s">
        <v>40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 t="s">
        <v>37</v>
      </c>
      <c r="R86" s="29" t="s">
        <v>23</v>
      </c>
      <c r="S86" s="29" t="s">
        <v>192</v>
      </c>
      <c r="T86" s="13">
        <v>600</v>
      </c>
      <c r="U86" s="13"/>
      <c r="V86" s="13"/>
      <c r="W86" s="13"/>
      <c r="X86" s="13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3">
        <v>700</v>
      </c>
      <c r="AJ86" s="13"/>
      <c r="AK86" s="13"/>
      <c r="AL86" s="13"/>
      <c r="AM86" s="13"/>
      <c r="AN86" s="13">
        <v>800</v>
      </c>
      <c r="AO86" s="4"/>
      <c r="AP86" s="4"/>
      <c r="AQ86" s="4"/>
      <c r="AR86" s="4"/>
      <c r="AS86" s="5" t="s">
        <v>41</v>
      </c>
    </row>
    <row r="87" spans="1:45" ht="36" customHeight="1" x14ac:dyDescent="0.3">
      <c r="A87" s="35" t="s">
        <v>191</v>
      </c>
      <c r="B87" s="31" t="s">
        <v>190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3">
        <f>T88+T89</f>
        <v>10</v>
      </c>
      <c r="U87" s="33">
        <f t="shared" ref="U87:AN87" si="27">U88+U89</f>
        <v>0</v>
      </c>
      <c r="V87" s="33">
        <f t="shared" si="27"/>
        <v>0</v>
      </c>
      <c r="W87" s="33">
        <f t="shared" si="27"/>
        <v>0</v>
      </c>
      <c r="X87" s="33">
        <f t="shared" si="27"/>
        <v>0</v>
      </c>
      <c r="Y87" s="33">
        <f t="shared" si="27"/>
        <v>0</v>
      </c>
      <c r="Z87" s="33">
        <f t="shared" si="27"/>
        <v>0</v>
      </c>
      <c r="AA87" s="33">
        <f t="shared" si="27"/>
        <v>0</v>
      </c>
      <c r="AB87" s="33">
        <f t="shared" si="27"/>
        <v>0</v>
      </c>
      <c r="AC87" s="33">
        <f t="shared" si="27"/>
        <v>0</v>
      </c>
      <c r="AD87" s="33">
        <f t="shared" si="27"/>
        <v>0</v>
      </c>
      <c r="AE87" s="33">
        <f t="shared" si="27"/>
        <v>0</v>
      </c>
      <c r="AF87" s="33">
        <f t="shared" si="27"/>
        <v>0</v>
      </c>
      <c r="AG87" s="33">
        <f t="shared" si="27"/>
        <v>0</v>
      </c>
      <c r="AH87" s="33">
        <f t="shared" si="27"/>
        <v>0</v>
      </c>
      <c r="AI87" s="33">
        <f t="shared" si="27"/>
        <v>2053.0219999999999</v>
      </c>
      <c r="AJ87" s="33">
        <f t="shared" si="27"/>
        <v>0</v>
      </c>
      <c r="AK87" s="33">
        <f t="shared" si="27"/>
        <v>0</v>
      </c>
      <c r="AL87" s="33">
        <f t="shared" si="27"/>
        <v>0</v>
      </c>
      <c r="AM87" s="33">
        <f t="shared" si="27"/>
        <v>0</v>
      </c>
      <c r="AN87" s="33">
        <f t="shared" si="27"/>
        <v>4259.165</v>
      </c>
      <c r="AO87" s="4"/>
      <c r="AP87" s="4"/>
      <c r="AQ87" s="4"/>
      <c r="AR87" s="4"/>
      <c r="AS87" s="5"/>
    </row>
    <row r="88" spans="1:45" ht="85.8" customHeight="1" x14ac:dyDescent="0.3">
      <c r="A88" s="6" t="s">
        <v>131</v>
      </c>
      <c r="B88" s="12" t="s">
        <v>130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 t="s">
        <v>37</v>
      </c>
      <c r="R88" s="29" t="s">
        <v>23</v>
      </c>
      <c r="S88" s="29" t="s">
        <v>42</v>
      </c>
      <c r="T88" s="13">
        <v>0</v>
      </c>
      <c r="U88" s="13"/>
      <c r="V88" s="13"/>
      <c r="W88" s="13"/>
      <c r="X88" s="13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3">
        <v>2043.0219999999999</v>
      </c>
      <c r="AJ88" s="13"/>
      <c r="AK88" s="13"/>
      <c r="AL88" s="13"/>
      <c r="AM88" s="13"/>
      <c r="AN88" s="13">
        <v>4249.165</v>
      </c>
      <c r="AO88" s="4"/>
      <c r="AP88" s="4"/>
      <c r="AQ88" s="4"/>
      <c r="AR88" s="4"/>
      <c r="AS88" s="5"/>
    </row>
    <row r="89" spans="1:45" ht="220.8" customHeight="1" x14ac:dyDescent="0.3">
      <c r="A89" s="6" t="s">
        <v>53</v>
      </c>
      <c r="B89" s="12" t="s">
        <v>52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 t="s">
        <v>37</v>
      </c>
      <c r="R89" s="29" t="s">
        <v>23</v>
      </c>
      <c r="S89" s="29" t="s">
        <v>42</v>
      </c>
      <c r="T89" s="13">
        <v>10</v>
      </c>
      <c r="U89" s="13"/>
      <c r="V89" s="13"/>
      <c r="W89" s="13"/>
      <c r="X89" s="13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3">
        <v>10</v>
      </c>
      <c r="AJ89" s="13"/>
      <c r="AK89" s="13"/>
      <c r="AL89" s="13"/>
      <c r="AM89" s="13"/>
      <c r="AN89" s="13">
        <v>10</v>
      </c>
      <c r="AO89" s="4"/>
      <c r="AP89" s="4"/>
      <c r="AQ89" s="4"/>
      <c r="AR89" s="4"/>
      <c r="AS89" s="5" t="s">
        <v>53</v>
      </c>
    </row>
    <row r="90" spans="1:45" ht="15.6" x14ac:dyDescent="0.3"/>
  </sheetData>
  <mergeCells count="33">
    <mergeCell ref="B1:AO1"/>
    <mergeCell ref="AS6:AS7"/>
    <mergeCell ref="AL6:AL7"/>
    <mergeCell ref="AG6:AG7"/>
    <mergeCell ref="AH6:AH7"/>
    <mergeCell ref="AE6:AE7"/>
    <mergeCell ref="AF6:AF7"/>
    <mergeCell ref="T6:T7"/>
    <mergeCell ref="AD6:AD7"/>
    <mergeCell ref="Y6:Y7"/>
    <mergeCell ref="V6:V7"/>
    <mergeCell ref="U6:U7"/>
    <mergeCell ref="X6:X7"/>
    <mergeCell ref="W6:W7"/>
    <mergeCell ref="Z6:Z7"/>
    <mergeCell ref="AA6:AA7"/>
    <mergeCell ref="A3:AS3"/>
    <mergeCell ref="AQ6:AQ7"/>
    <mergeCell ref="AP6:AP7"/>
    <mergeCell ref="AK6:AK7"/>
    <mergeCell ref="AR6:AR7"/>
    <mergeCell ref="AM6:AM7"/>
    <mergeCell ref="AN6:AN7"/>
    <mergeCell ref="AI6:AI7"/>
    <mergeCell ref="Q6:Q7"/>
    <mergeCell ref="B6:P7"/>
    <mergeCell ref="AO6:AO7"/>
    <mergeCell ref="AJ6:AJ7"/>
    <mergeCell ref="A6:A7"/>
    <mergeCell ref="AB6:AB7"/>
    <mergeCell ref="AC6:AC7"/>
    <mergeCell ref="R6:R7"/>
    <mergeCell ref="S6:S7"/>
  </mergeCells>
  <pageMargins left="0.39370078740157483" right="0.39370078740157483" top="0.59055118110236227" bottom="0.59055118110236227" header="0.39370078740157483" footer="0.3937007874015748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rep:2.45.2.78</dc:description>
  <cp:lastModifiedBy>user25</cp:lastModifiedBy>
  <cp:lastPrinted>2018-11-16T13:05:35Z</cp:lastPrinted>
  <dcterms:created xsi:type="dcterms:W3CDTF">2018-11-01T13:08:49Z</dcterms:created>
  <dcterms:modified xsi:type="dcterms:W3CDTF">2018-11-16T13:05:50Z</dcterms:modified>
</cp:coreProperties>
</file>